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base2006.sharepoint.com/sites/BASEExternal-Quality/Shared Documents/Connect to Work/"/>
    </mc:Choice>
  </mc:AlternateContent>
  <xr:revisionPtr revIDLastSave="0" documentId="8_{FFB33AF7-D175-40E4-AA54-FADB04922DE3}" xr6:coauthVersionLast="47" xr6:coauthVersionMax="47" xr10:uidLastSave="{00000000-0000-0000-0000-000000000000}"/>
  <workbookProtection workbookAlgorithmName="SHA-512" workbookHashValue="ex1jlGPxxqboLW0oO1ZCPhUTd0sJ0HN/2sgyojo7cs65TE0rOu4f2R9g3YO62p+kVeZ1AOWdIeoV8FOqCSDBSA==" workbookSaltValue="ir+Zmcqf7E0si90OnDv4Nw==" workbookSpinCount="100000" lockStructure="1"/>
  <bookViews>
    <workbookView minimized="1" xWindow="90" yWindow="1995" windowWidth="21600" windowHeight="11295" xr2:uid="{4426AA88-73B6-4DBE-B1FD-CF21CA9F3E1B}"/>
  </bookViews>
  <sheets>
    <sheet name="Introduction" sheetId="9" r:id="rId1"/>
    <sheet name="Scoring" sheetId="13" r:id="rId2"/>
    <sheet name="Review Assessment" sheetId="1" r:id="rId3"/>
    <sheet name="Action Plan" sheetId="10" r:id="rId4"/>
    <sheet name="1.1 Engaging Jobseekers" sheetId="3" r:id="rId5"/>
    <sheet name="1.2 VP and Action Planning" sheetId="2" r:id="rId6"/>
    <sheet name="1.3 Engaging Employers" sheetId="4" r:id="rId7"/>
    <sheet name=" 1.4 Job Match &amp; Secure Work" sheetId="5" r:id="rId8"/>
    <sheet name="1.5 In-Work Support &amp; Career" sheetId="6" r:id="rId9"/>
    <sheet name="2.1 Business results" sheetId="7" r:id="rId10"/>
    <sheet name="2.2 KPIs" sheetId="12" r:id="rId11"/>
    <sheet name="Evidence Summary" sheetId="14" r:id="rId12"/>
    <sheet name="Glossary" sheetId="8" r:id="rId13"/>
    <sheet name="Lists" sheetId="11" r:id="rId14"/>
  </sheets>
  <definedNames>
    <definedName name="_Toc142036002" localSheetId="12">Glossary!$A$1</definedName>
    <definedName name="_xlnm.Print_Area" localSheetId="4">'1.1 Engaging Jobseekers'!$A$5:$G$6</definedName>
    <definedName name="Priority_rating">'Review Assessment'!$G$6</definedName>
    <definedName name="Rating">'Review Assessment'!$G$6</definedName>
    <definedName name="Self_assess_score_0_2">'Review Assessment'!$C$6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1" l="1"/>
  <c r="C93" i="1" l="1"/>
  <c r="C92" i="1"/>
  <c r="C91" i="1"/>
  <c r="C90" i="1"/>
  <c r="C89" i="1"/>
  <c r="C86" i="1"/>
  <c r="C85" i="1"/>
  <c r="C84" i="1"/>
  <c r="C83" i="1"/>
  <c r="C82" i="1"/>
  <c r="C81" i="1"/>
  <c r="C80" i="1"/>
  <c r="C79" i="1"/>
  <c r="C76" i="1"/>
  <c r="C75" i="1"/>
  <c r="C74" i="1"/>
  <c r="C73" i="1"/>
  <c r="C72" i="1"/>
  <c r="C71" i="1"/>
  <c r="C70" i="1"/>
  <c r="C69" i="1"/>
  <c r="C68" i="1"/>
  <c r="C67" i="1"/>
  <c r="C66" i="1"/>
  <c r="C65" i="1"/>
  <c r="C64" i="1"/>
  <c r="C63" i="1"/>
  <c r="C62" i="1"/>
  <c r="C59" i="1"/>
  <c r="C58" i="1"/>
  <c r="C57" i="1"/>
  <c r="C56" i="1"/>
  <c r="C55" i="1"/>
  <c r="C54" i="1"/>
  <c r="C53" i="1"/>
  <c r="C52" i="1"/>
  <c r="C51" i="1"/>
  <c r="C50" i="1"/>
  <c r="C47" i="1"/>
  <c r="C46" i="1"/>
  <c r="C45" i="1"/>
  <c r="C44" i="1"/>
  <c r="C43" i="1"/>
  <c r="C42" i="1"/>
  <c r="C41" i="1"/>
  <c r="C40" i="1"/>
  <c r="C39" i="1"/>
  <c r="C38" i="1"/>
  <c r="C37" i="1"/>
  <c r="C36" i="1"/>
  <c r="C35" i="1"/>
  <c r="C34" i="1"/>
  <c r="C20" i="1"/>
  <c r="C19" i="1"/>
  <c r="C18" i="1"/>
  <c r="C90" i="10"/>
  <c r="C89" i="10"/>
  <c r="C88" i="10"/>
  <c r="C87" i="10"/>
  <c r="C86" i="10"/>
  <c r="C83" i="10"/>
  <c r="C82" i="10"/>
  <c r="C81" i="10"/>
  <c r="C80" i="10"/>
  <c r="C79" i="10"/>
  <c r="C78" i="10"/>
  <c r="C77" i="10"/>
  <c r="C76" i="10"/>
  <c r="C73" i="10"/>
  <c r="C72" i="10"/>
  <c r="C71" i="10"/>
  <c r="C70" i="10"/>
  <c r="C69" i="10"/>
  <c r="C68" i="10"/>
  <c r="C67" i="10"/>
  <c r="C66" i="10"/>
  <c r="C65" i="10"/>
  <c r="C64" i="10"/>
  <c r="C63" i="10"/>
  <c r="C62" i="10"/>
  <c r="C61" i="10"/>
  <c r="C60" i="10"/>
  <c r="C59" i="10"/>
  <c r="C56" i="10"/>
  <c r="C55" i="10"/>
  <c r="C54" i="10"/>
  <c r="C53" i="10"/>
  <c r="C52" i="10"/>
  <c r="C51" i="10"/>
  <c r="C50" i="10"/>
  <c r="C49" i="10"/>
  <c r="C48" i="10"/>
  <c r="C47" i="10"/>
  <c r="C44" i="10"/>
  <c r="C43" i="10"/>
  <c r="C42" i="10"/>
  <c r="C41" i="10"/>
  <c r="C40" i="10"/>
  <c r="C39" i="10"/>
  <c r="C38" i="10"/>
  <c r="C37" i="10"/>
  <c r="C36" i="10"/>
  <c r="C35" i="10"/>
  <c r="C34" i="10"/>
  <c r="C33" i="10"/>
  <c r="C32" i="10"/>
  <c r="C31" i="10"/>
  <c r="C28" i="10"/>
  <c r="C27" i="10"/>
  <c r="C26" i="10"/>
  <c r="C25" i="10"/>
  <c r="C24" i="10"/>
  <c r="C23" i="10"/>
  <c r="C22" i="10"/>
  <c r="C21" i="10"/>
  <c r="C20" i="10"/>
  <c r="C19" i="10"/>
  <c r="C18" i="10"/>
  <c r="C17" i="10"/>
  <c r="C16" i="10"/>
  <c r="C15" i="10"/>
  <c r="C31" i="1"/>
  <c r="C30" i="1"/>
  <c r="C29" i="1"/>
  <c r="C28" i="1"/>
  <c r="C27" i="1"/>
  <c r="C26" i="1"/>
  <c r="C25" i="1"/>
  <c r="C24" i="1"/>
  <c r="C23" i="1"/>
  <c r="C22" i="1"/>
  <c r="C21" i="1"/>
  <c r="C7" i="1"/>
  <c r="C8" i="1"/>
  <c r="C9" i="1"/>
  <c r="C10" i="1"/>
  <c r="C11" i="1"/>
  <c r="C12" i="1"/>
  <c r="C13" i="1"/>
  <c r="C14" i="1"/>
  <c r="C15" i="1"/>
  <c r="C12" i="10"/>
  <c r="C11" i="10"/>
  <c r="C10" i="10"/>
  <c r="C9" i="10"/>
  <c r="C8" i="10"/>
  <c r="C7" i="10"/>
  <c r="C6" i="10"/>
  <c r="C5" i="10"/>
  <c r="C4" i="10"/>
  <c r="C3" i="10"/>
  <c r="C8" i="12"/>
  <c r="C91" i="10" s="1"/>
  <c r="D18" i="6"/>
  <c r="C74" i="10" s="1"/>
  <c r="D13" i="5"/>
  <c r="C57" i="10" s="1"/>
  <c r="D16" i="1"/>
  <c r="C8" i="13" s="1"/>
  <c r="F8" i="13" s="1"/>
  <c r="D32" i="1"/>
  <c r="C9" i="13" s="1"/>
  <c r="F9" i="13" s="1"/>
  <c r="D48" i="1"/>
  <c r="C10" i="13" s="1"/>
  <c r="F10" i="13" s="1"/>
  <c r="D60" i="1"/>
  <c r="C11" i="13" s="1"/>
  <c r="F11" i="13" s="1"/>
  <c r="D77" i="1"/>
  <c r="C12" i="13" s="1"/>
  <c r="F12" i="13" s="1"/>
  <c r="D87" i="1"/>
  <c r="C13" i="13" s="1"/>
  <c r="F13" i="13" s="1"/>
  <c r="D94" i="1"/>
  <c r="C14" i="13" s="1"/>
  <c r="F14" i="13" s="1"/>
  <c r="D11" i="7"/>
  <c r="C84" i="10" s="1"/>
  <c r="D13" i="3"/>
  <c r="D17" i="2"/>
  <c r="C29" i="10" s="1"/>
  <c r="D17" i="4"/>
  <c r="C45" i="10" s="1"/>
  <c r="F5" i="13" l="1"/>
  <c r="B8" i="13"/>
  <c r="E8" i="13" s="1"/>
  <c r="C13" i="10"/>
  <c r="C87" i="1"/>
  <c r="B13" i="13" s="1"/>
  <c r="E13" i="13" s="1"/>
  <c r="C94" i="1"/>
  <c r="B14" i="13" s="1"/>
  <c r="E14" i="13" s="1"/>
  <c r="C77" i="1"/>
  <c r="B12" i="13" s="1"/>
  <c r="E12" i="13" s="1"/>
  <c r="C60" i="1"/>
  <c r="B11" i="13" s="1"/>
  <c r="E11" i="13" s="1"/>
  <c r="C48" i="1"/>
  <c r="B10" i="13" s="1"/>
  <c r="E10" i="13" s="1"/>
  <c r="C32" i="1"/>
  <c r="B9" i="13" s="1"/>
  <c r="E9" i="13" s="1"/>
  <c r="C16" i="1"/>
  <c r="E5"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Huw Davies</author>
  </authors>
  <commentList>
    <comment ref="C16" authorId="0" shapeId="0" xr:uid="{D9CB6130-FCD1-9749-B865-E732F959B637}">
      <text>
        <r>
          <rPr>
            <sz val="10"/>
            <color rgb="FF000000"/>
            <rFont val="Tahoma"/>
            <family val="2"/>
          </rPr>
          <t xml:space="preserve">Colour code:
</t>
        </r>
        <r>
          <rPr>
            <sz val="10"/>
            <color rgb="FF000000"/>
            <rFont val="Tahoma"/>
            <family val="2"/>
          </rPr>
          <t xml:space="preserve">17-20 = green
</t>
        </r>
        <r>
          <rPr>
            <sz val="10"/>
            <color rgb="FF000000"/>
            <rFont val="Tahoma"/>
            <family val="2"/>
          </rPr>
          <t xml:space="preserve">9-16 = amber
</t>
        </r>
        <r>
          <rPr>
            <sz val="10"/>
            <color rgb="FF000000"/>
            <rFont val="Tahoma"/>
            <family val="2"/>
          </rPr>
          <t>0-8 = red</t>
        </r>
      </text>
    </comment>
    <comment ref="C32" authorId="0" shapeId="0" xr:uid="{00E6CBAE-DA5E-5A4F-87DA-E412548BEAFF}">
      <text>
        <r>
          <rPr>
            <sz val="10"/>
            <color rgb="FF000000"/>
            <rFont val="Tahoma"/>
            <family val="2"/>
          </rPr>
          <t xml:space="preserve">Colour code:
</t>
        </r>
        <r>
          <rPr>
            <sz val="10"/>
            <color rgb="FF000000"/>
            <rFont val="Tahoma"/>
            <family val="2"/>
          </rPr>
          <t xml:space="preserve">24-28 = green
</t>
        </r>
        <r>
          <rPr>
            <sz val="10"/>
            <color rgb="FF000000"/>
            <rFont val="Tahoma"/>
            <family val="2"/>
          </rPr>
          <t xml:space="preserve">11-23 = amber
</t>
        </r>
        <r>
          <rPr>
            <sz val="10"/>
            <color rgb="FF000000"/>
            <rFont val="Tahoma"/>
            <family val="2"/>
          </rPr>
          <t xml:space="preserve">0-10 = red
</t>
        </r>
      </text>
    </comment>
    <comment ref="C48" authorId="0" shapeId="0" xr:uid="{4EC236B0-19FC-0642-8D47-022BFDA1D929}">
      <text>
        <r>
          <rPr>
            <sz val="10"/>
            <color rgb="FF000000"/>
            <rFont val="Tahoma"/>
            <family val="2"/>
          </rPr>
          <t xml:space="preserve">Colour code:
</t>
        </r>
        <r>
          <rPr>
            <sz val="10"/>
            <color rgb="FF000000"/>
            <rFont val="Tahoma"/>
            <family val="2"/>
          </rPr>
          <t xml:space="preserve">24-28 = green
</t>
        </r>
        <r>
          <rPr>
            <sz val="10"/>
            <color rgb="FF000000"/>
            <rFont val="Tahoma"/>
            <family val="2"/>
          </rPr>
          <t xml:space="preserve">11-23 = amber
</t>
        </r>
        <r>
          <rPr>
            <sz val="10"/>
            <color rgb="FF000000"/>
            <rFont val="Tahoma"/>
            <family val="2"/>
          </rPr>
          <t>0-10 = red</t>
        </r>
      </text>
    </comment>
    <comment ref="C60" authorId="0" shapeId="0" xr:uid="{47F5A903-41F7-9748-9897-CC4F51F9974D}">
      <text>
        <r>
          <rPr>
            <sz val="10"/>
            <color rgb="FF000000"/>
            <rFont val="Tahoma"/>
            <family val="2"/>
          </rPr>
          <t xml:space="preserve">Colour code:
</t>
        </r>
        <r>
          <rPr>
            <sz val="10"/>
            <color rgb="FF000000"/>
            <rFont val="Tahoma"/>
            <family val="2"/>
          </rPr>
          <t xml:space="preserve">17-20 = green
</t>
        </r>
        <r>
          <rPr>
            <sz val="10"/>
            <color rgb="FF000000"/>
            <rFont val="Tahoma"/>
            <family val="2"/>
          </rPr>
          <t xml:space="preserve">9-16 = amber
</t>
        </r>
        <r>
          <rPr>
            <sz val="10"/>
            <color rgb="FF000000"/>
            <rFont val="Tahoma"/>
            <family val="2"/>
          </rPr>
          <t>0-8 = red</t>
        </r>
      </text>
    </comment>
    <comment ref="C77" authorId="0" shapeId="0" xr:uid="{6E280682-E315-0842-81FD-F5060C8E4234}">
      <text>
        <r>
          <rPr>
            <sz val="10"/>
            <color rgb="FF000000"/>
            <rFont val="Tahoma"/>
            <family val="2"/>
          </rPr>
          <t xml:space="preserve">Colour code:
</t>
        </r>
        <r>
          <rPr>
            <sz val="10"/>
            <color rgb="FF000000"/>
            <rFont val="Tahoma"/>
            <family val="2"/>
          </rPr>
          <t xml:space="preserve">25-30 = green
</t>
        </r>
        <r>
          <rPr>
            <sz val="10"/>
            <color rgb="FF000000"/>
            <rFont val="Tahoma"/>
            <family val="2"/>
          </rPr>
          <t xml:space="preserve">10-24 = amber
</t>
        </r>
        <r>
          <rPr>
            <sz val="10"/>
            <color rgb="FF000000"/>
            <rFont val="Tahoma"/>
            <family val="2"/>
          </rPr>
          <t>0-9 = red</t>
        </r>
      </text>
    </comment>
    <comment ref="C87" authorId="0" shapeId="0" xr:uid="{FF026AD3-67F0-B846-A703-4605B4567BE3}">
      <text>
        <r>
          <rPr>
            <sz val="10"/>
            <color rgb="FF000000"/>
            <rFont val="Tahoma"/>
            <family val="2"/>
          </rPr>
          <t xml:space="preserve">Colour code:
</t>
        </r>
        <r>
          <rPr>
            <sz val="10"/>
            <color rgb="FF000000"/>
            <rFont val="Tahoma"/>
            <family val="2"/>
          </rPr>
          <t xml:space="preserve">14-16 = green
</t>
        </r>
        <r>
          <rPr>
            <sz val="10"/>
            <color rgb="FF000000"/>
            <rFont val="Tahoma"/>
            <family val="2"/>
          </rPr>
          <t xml:space="preserve">7-13 = amber
</t>
        </r>
        <r>
          <rPr>
            <sz val="10"/>
            <color rgb="FF000000"/>
            <rFont val="Tahoma"/>
            <family val="2"/>
          </rPr>
          <t>0-6 = red</t>
        </r>
      </text>
    </comment>
    <comment ref="C94" authorId="0" shapeId="0" xr:uid="{59E51E4C-4205-524D-AA55-6DC0875D0AD2}">
      <text>
        <r>
          <rPr>
            <sz val="10"/>
            <color rgb="FF000000"/>
            <rFont val="Tahoma"/>
            <family val="2"/>
          </rPr>
          <t xml:space="preserve">Colour code:
</t>
        </r>
        <r>
          <rPr>
            <sz val="10"/>
            <color rgb="FF000000"/>
            <rFont val="Tahoma"/>
            <family val="2"/>
          </rPr>
          <t xml:space="preserve">35-40 = green
</t>
        </r>
        <r>
          <rPr>
            <sz val="10"/>
            <color rgb="FF000000"/>
            <rFont val="Tahoma"/>
            <family val="2"/>
          </rPr>
          <t xml:space="preserve">16-34 = amber
</t>
        </r>
        <r>
          <rPr>
            <sz val="10"/>
            <color rgb="FF000000"/>
            <rFont val="Tahoma"/>
            <family val="2"/>
          </rPr>
          <t>0-15 = red</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<sst xmlns="http://schemas.openxmlformats.org/spreadsheetml/2006/main" count="817" uniqueCount="387">
  <si>
    <t>Supported Employment Quality Framework Model Fidelity for Connect to Work</t>
  </si>
  <si>
    <t>SEQF  External Assessment Report</t>
  </si>
  <si>
    <t>Delivery Area</t>
  </si>
  <si>
    <t>Delivery Partner(s) reviewed</t>
  </si>
  <si>
    <t>Accountable Body</t>
  </si>
  <si>
    <t>Assessor Name(s)</t>
  </si>
  <si>
    <t>Self Assessment Score</t>
  </si>
  <si>
    <t>Final Score</t>
  </si>
  <si>
    <t>Review Date</t>
  </si>
  <si>
    <t>Section</t>
  </si>
  <si>
    <t>Self-Assessment score</t>
  </si>
  <si>
    <t>Assessor score</t>
  </si>
  <si>
    <t>Weighting</t>
  </si>
  <si>
    <t>Self-Assessment Weighted percentage</t>
  </si>
  <si>
    <t>Assessment Weighted percentage</t>
  </si>
  <si>
    <r>
      <rPr>
        <b/>
        <sz val="12"/>
        <color theme="1"/>
        <rFont val="Arial"/>
        <family val="2"/>
      </rPr>
      <t>Overall impression:</t>
    </r>
    <r>
      <rPr>
        <sz val="12"/>
        <color theme="1"/>
        <rFont val="Arial"/>
        <family val="2"/>
      </rPr>
      <t xml:space="preserve">   </t>
    </r>
  </si>
  <si>
    <t xml:space="preserve">         </t>
  </si>
  <si>
    <t>Next Review Date</t>
  </si>
  <si>
    <t>SEQF Assessment - FOR COMPLETION BY THE SEQF ASSESSOR ONLY</t>
  </si>
  <si>
    <t xml:space="preserve">The SEQF Assessors will use this sheet to make recommendations against each criteria, rating those recommended actions as High (address immediately), Medium (Complete within 6 months) and Low (complete by next annual self-assessment). </t>
  </si>
  <si>
    <t>1.1 Engaging Jobseekers</t>
  </si>
  <si>
    <t>Self-assess. score:</t>
  </si>
  <si>
    <t>Assessor score:</t>
  </si>
  <si>
    <t>Assessor comments and evidence</t>
  </si>
  <si>
    <t>Assessor recommended actions / Good practice examples</t>
  </si>
  <si>
    <t>Priority rating</t>
  </si>
  <si>
    <t xml:space="preserve">Jobseekers and referral organisations understand any eligibility criteria and what to expect from the organisation, including its limitations. </t>
  </si>
  <si>
    <t>Select score 0-2</t>
  </si>
  <si>
    <t>The organisation provides impartial information, advice and guidance to jobseekers using accessible materials.</t>
  </si>
  <si>
    <t xml:space="preserve">The organisation provides a private area for confidential discussions. </t>
  </si>
  <si>
    <t xml:space="preserve">Consent and disclosure issues are discussed and managed. </t>
  </si>
  <si>
    <t>The organisation does not operate a screening process to identify job readiness and the zero-rejection policy is consistently applied.</t>
  </si>
  <si>
    <t xml:space="preserve">The organisation ensures staff maintain professional boundaries when working with jobseekers. </t>
  </si>
  <si>
    <t>Jobseekers are signposted to alternative provision if they choose not to pursue employment.</t>
  </si>
  <si>
    <t xml:space="preserve">At least 90% of vocational profiles commence within 3 weeks of the eligibility confirmation date. </t>
  </si>
  <si>
    <t xml:space="preserve">The referral process is regularly reviewed and updated. </t>
  </si>
  <si>
    <t>Active caseloads are 20 or under.</t>
  </si>
  <si>
    <t>Maximum available score: 20</t>
  </si>
  <si>
    <t>1.2 Vocational Profiling and Action Planning</t>
  </si>
  <si>
    <t>The organisation uses basic vocational profiling and action planning techniques.</t>
  </si>
  <si>
    <t>The organisation ensures they record and act on cultural factors associated with its jobseekers.</t>
  </si>
  <si>
    <t>The organisation identifies and agrees clear learning objectives for any work experience and pre-employment activity.</t>
  </si>
  <si>
    <t>Person-centred approaches are used to collect relevant information about the jobseeker’s experience, skills, abilities, interests, wishes and needs, and this information is collated into vocational profiles.</t>
  </si>
  <si>
    <t>Action plans are used to support the jobseeker through the supported employment process and regularly updated.</t>
  </si>
  <si>
    <t xml:space="preserve">The organisation recognises that vocational profiling is an ongoing process, and vocational profiles are routinely up-dated. </t>
  </si>
  <si>
    <t>The organisation can provide or arrange Better Off Financial Calculations for all jobseekers to inform their decisions on employment.</t>
  </si>
  <si>
    <t>Jobseekers are supported to exercise choice and control, using advocates where appropriate to make informed choices about work.</t>
  </si>
  <si>
    <t>The organisation ensures that self-employment options are considered.</t>
  </si>
  <si>
    <t>Vocational profiles and action plans are made available in appropriate accessible formats.</t>
  </si>
  <si>
    <r>
      <t>Vocational profiles and action plans are co-produced with the jobseeker and with input from their circle of support, where consent is given, and routinely updated.</t>
    </r>
    <r>
      <rPr>
        <sz val="12"/>
        <color theme="1"/>
        <rFont val="Arial"/>
        <family val="2"/>
      </rPr>
      <t xml:space="preserve"> </t>
    </r>
  </si>
  <si>
    <t xml:space="preserve">The vocational profile and action plan processes are regularly reviewed and updated. </t>
  </si>
  <si>
    <t>SMART action plans are used to ensure progress is made towards employment and the nature, frequency and intensity of support is agreed with jobseekers.</t>
  </si>
  <si>
    <t>Holistic, accessible and co-produced vocational profiles are used to inform both job-seeking and job matching activity.</t>
  </si>
  <si>
    <t>Maximum available score: 28</t>
  </si>
  <si>
    <t>1.3 Engaging Employers</t>
  </si>
  <si>
    <t>Assessor recommended actions /  Good practice examples</t>
  </si>
  <si>
    <t>The organisation records details of employer contacts and contacts employers across a range of sectors to seek employment opportunities.</t>
  </si>
  <si>
    <t>The organisation uses and records a range of employer engagement techniques, including broad brush canvassing  and individual targeted approaches.</t>
  </si>
  <si>
    <t xml:space="preserve">The organisation provides impartial and objective information, advice and guidance to employers. </t>
  </si>
  <si>
    <t>The organisation addresses any concerns or discrimination from employers.</t>
  </si>
  <si>
    <t>The organisation has a clear understanding of the local labour market.</t>
  </si>
  <si>
    <t>Staff understand that employers are key customers of the service with their own business needs.</t>
  </si>
  <si>
    <t>The organisation dedicates appropriate time and resources for employer engagement.</t>
  </si>
  <si>
    <r>
      <t xml:space="preserve">Employers are supported to develop inclusive recruitment and </t>
    </r>
    <r>
      <rPr>
        <sz val="12"/>
        <color theme="1"/>
        <rFont val="Arial"/>
        <family val="2"/>
      </rPr>
      <t>retention</t>
    </r>
    <r>
      <rPr>
        <sz val="12"/>
        <color rgb="FF000000"/>
        <rFont val="Arial"/>
        <family val="2"/>
      </rPr>
      <t xml:space="preserve"> practices.</t>
    </r>
  </si>
  <si>
    <t>Staff articulate the business case for employers to engage with supported employment.</t>
  </si>
  <si>
    <t>Employers are supported to identify and create vacancies through job design and job carving techniques.</t>
  </si>
  <si>
    <t>The employer engagement process is regularly reviewed and updated.</t>
  </si>
  <si>
    <t>Employers understand the added value of how supported employment can meet their business needs.</t>
  </si>
  <si>
    <t>There is evidence that employers are using the organisation as a key tool for recruitment.</t>
  </si>
  <si>
    <t xml:space="preserve">Employers act as ambassadors or champions for the service.  </t>
  </si>
  <si>
    <t xml:space="preserve">Maximum available score: 28 </t>
  </si>
  <si>
    <t>1.4 Job Matching and Securing Employment</t>
  </si>
  <si>
    <t>Assessor recommended actions /              Good practice examples</t>
  </si>
  <si>
    <t>The organisation seeks competitive and inclusive employment where the employee receives the same rate of pay and benefits as other employees doing the same job.</t>
  </si>
  <si>
    <t>To ensure an effective job match, job analysis is used to systematically identify the skills and other requirements needed to undertake the role.</t>
  </si>
  <si>
    <t>Jobseekers are encouraged to maximise their working hours.</t>
  </si>
  <si>
    <t>The organisation supports both employers and jobseekers through the recruitment and selection process.</t>
  </si>
  <si>
    <t>The vocational profile and job analysis are used to assess 'skills gaps' and determine whether these are bridgeable as part of job matching.</t>
  </si>
  <si>
    <t>The organisation works collaboratively with the employer to ensure the employer has robust policies and procedures to ensure the health, safety and wellbeing of jobseekers, including risk assessment.</t>
  </si>
  <si>
    <t>Using the Job Analysis and Vocational Profile, the organisation ensures that identified skills gaps are discussed with employer and jobseeker to develop an in-work support plan.</t>
  </si>
  <si>
    <t>The organisation reviews the effectiveness of its job matching processes.</t>
  </si>
  <si>
    <t>The organisation achieves appropriate job outcomes across a range of employment sectors and occupations.</t>
  </si>
  <si>
    <t>The organisation works collaboratively with partners to share data and vacancies so that jobseekers and employers get the best possible job match.</t>
  </si>
  <si>
    <t>1.5 In-Work Support &amp; Career Development</t>
  </si>
  <si>
    <t>The organisation can provide individualised job coach support in the workplace. Employee progress is monitored and requests for support are responded to in a timely manner.</t>
  </si>
  <si>
    <t>The organisation ensures that supported employee(s) understand how to keep themselves safe within workplaces.</t>
  </si>
  <si>
    <t>Employers are supported to understand their legal responsibilities for their supported employees.</t>
  </si>
  <si>
    <t>The organisation works with jobseekers using the Vocational Profile and Job Analysis to develop in-work support plans, identifying and implementing reasonable adjustments and workplace accommodations.</t>
  </si>
  <si>
    <t>The organisation can demonstrate that employees develop personal, social and vocational skills.</t>
  </si>
  <si>
    <t>The organisation identifies natural supports and makes effective use of them.</t>
  </si>
  <si>
    <t>The organisation supports employee learning through the most natural methods, using structured training techniques where needed.</t>
  </si>
  <si>
    <t>The organisation ensures employees are socially included within the workplace.</t>
  </si>
  <si>
    <t>Issues such as safeguarding, harassment and discrimination are proactively managed.</t>
  </si>
  <si>
    <t>The organisation arranges time-unlimited support to customers as needed. This includes working collaboratively with partners, with consent, to resolve any work-related issues.</t>
  </si>
  <si>
    <t>The organisation supports employees and employers in the use of assistive technology when required.</t>
  </si>
  <si>
    <t>The organisation reviews and updates its in-work support and career development processes.</t>
  </si>
  <si>
    <t xml:space="preserve">The organisation can demonstrate that high levels of jobs are sustained by using natural and dedicated workplace supports.  </t>
  </si>
  <si>
    <t xml:space="preserve">Workplace monitoring and support is integrated into the employer’s natural routines.  </t>
  </si>
  <si>
    <t>The organisation supports employees to develop their careers.</t>
  </si>
  <si>
    <t>Maximum available score:  30</t>
  </si>
  <si>
    <t>2.1 Business Results</t>
  </si>
  <si>
    <t>The organisation has a system to collect data on a wide range of key performance indicators, including SEQF KPIs and other KPIs, for example, pay rates, hours worked, demographics.</t>
  </si>
  <si>
    <t>The organisation sets challenging but achievable targets and these are understood by staff.</t>
  </si>
  <si>
    <t>The organisation has written operating procedures to guide staff practice and uses performance analysis to review it.</t>
  </si>
  <si>
    <t>The organisation actively disseminates information about its performance to staff, customers, funders and stakeholders.</t>
  </si>
  <si>
    <t>Business results are analysed to understand trends and used to improve and enhance services for customers and funders.</t>
  </si>
  <si>
    <t xml:space="preserve">The organisation understands local demographics and takes action to monitor and ensure equality and equity of access to, and outcomes of, the service relative to different groups. </t>
  </si>
  <si>
    <t>The organisation benchmarks business and financial performance against comparator organisations.</t>
  </si>
  <si>
    <t>The organisation delivers outstanding results and is a market leader that others look to as an exemplar.</t>
  </si>
  <si>
    <t xml:space="preserve">Maximum available score: 16 </t>
  </si>
  <si>
    <t>2.2 Key Performance Indicators</t>
  </si>
  <si>
    <t>A</t>
  </si>
  <si>
    <t>Percentage of people starting on programme that achieve a paid job outcome.  (This does not include retention cases).
≥10% = score 2;  
≥20% = score 4; 
≥30% = score 6; 
≥40% = score 8; 
≥ 50% = score 10</t>
  </si>
  <si>
    <t>Select score 0-10</t>
  </si>
  <si>
    <t>B</t>
  </si>
  <si>
    <t xml:space="preserve">Average time from service start to job start. (This does not include retention cases).
≤52 weeks = score 2; 
≤39 weeks = score 4; 
≤26 weeks = score 6; 
≤16 weeks = score 8; 
≤10 weeks = score 10
</t>
  </si>
  <si>
    <t>C</t>
  </si>
  <si>
    <t>Employer average overall satisfaction ratings. 
Score 0 if sample size not large enough to score, sample size is  minimum of 10% or 10 (whichever is largest);
Score 1 - very dissatisfied;
Score 2 - dissatisfied:
Score 3- neutral;
Score 4 - satisfied;
Score 5 - very satisfied</t>
  </si>
  <si>
    <t>Select score 0-5</t>
  </si>
  <si>
    <t>D</t>
  </si>
  <si>
    <t xml:space="preserve">Jobseeker/employee average overall satisfaction ratings. 
Score 0 if sample size not large enough to score, sample size is minimum of 20% or 20 (whichever is largest);
Score 1 - very dissatisfied;
Score 2 - dissatisfied;
Score 3 - neutral;
Score 4 - satisfied;
Score 5 - very satisfied
</t>
  </si>
  <si>
    <t>E</t>
  </si>
  <si>
    <t xml:space="preserve">Percentage of people starting work who sustain paid work for 6 months. (Note that this indicator will only apply to those customers who started employment over 6 months previously to assessment and this would include retention cases but start date of employment for retention cases will be date started on programme).                                                                                           
≥50% = score 2;     
≥60% = score 4;                      
≥70% = score 6;     
≥80% = score 8;                                                                 
≥90% = score 10
</t>
  </si>
  <si>
    <t xml:space="preserve">Maximum available score: 40 </t>
  </si>
  <si>
    <t>SEQF Action Plan</t>
  </si>
  <si>
    <t xml:space="preserve">Delivery Partner(s): </t>
  </si>
  <si>
    <t>Self-assess. score</t>
  </si>
  <si>
    <t>Actions</t>
  </si>
  <si>
    <t>Due Date DD/MM/YY</t>
  </si>
  <si>
    <t>Who</t>
  </si>
  <si>
    <t>Progress</t>
  </si>
  <si>
    <t>Outcome</t>
  </si>
  <si>
    <t>Maximum available score: 30</t>
  </si>
  <si>
    <t>Maximum available score: 16</t>
  </si>
  <si>
    <r>
      <t xml:space="preserve">Percentage of people starting on programme that achieve a paid job outcome.  </t>
    </r>
    <r>
      <rPr>
        <i/>
        <sz val="12"/>
        <color rgb="FF000000"/>
        <rFont val="Arial"/>
        <family val="2"/>
      </rPr>
      <t>(This does not include retention cases).</t>
    </r>
    <r>
      <rPr>
        <sz val="12"/>
        <color rgb="FF000000"/>
        <rFont val="Arial"/>
        <family val="2"/>
      </rPr>
      <t xml:space="preserve">
≥10% = score 2;  
≥20% = score 4; 
≥30% = score 6; 
≥40% = score 8; 
≥ 50% = score 10</t>
    </r>
  </si>
  <si>
    <r>
      <t xml:space="preserve">Average time from service start to job start. </t>
    </r>
    <r>
      <rPr>
        <i/>
        <sz val="12"/>
        <color rgb="FF000000"/>
        <rFont val="Arial"/>
        <family val="2"/>
      </rPr>
      <t>(This does not include retention cases).</t>
    </r>
    <r>
      <rPr>
        <sz val="12"/>
        <color rgb="FF000000"/>
        <rFont val="Arial"/>
        <family val="2"/>
      </rPr>
      <t xml:space="preserve">
≤52 weeks = score 2; 
≤39 weeks = score 4;  
≤26 weeks = score 6; 
≤16 weeks = score 8; 
≤10 weeks = score 10
</t>
    </r>
  </si>
  <si>
    <r>
      <t xml:space="preserve">Employer average overall satisfaction ratings
</t>
    </r>
    <r>
      <rPr>
        <i/>
        <sz val="12"/>
        <color rgb="FF000000"/>
        <rFont val="Arial"/>
        <family val="2"/>
      </rPr>
      <t>Score 0 if sample size not large enough to score, sample size is minimum of 10% or 10 (whichever is largest);</t>
    </r>
    <r>
      <rPr>
        <sz val="12"/>
        <color rgb="FF000000"/>
        <rFont val="Arial"/>
        <family val="2"/>
      </rPr>
      <t xml:space="preserve">
Score 1 - very dissatisfied;
Score 2 - dissatisfied;
Score 3 - neutral;
Score 4 - satisfied;
Score 5 - very satisfied
</t>
    </r>
  </si>
  <si>
    <r>
      <t xml:space="preserve">Jobseeker/employee average overall satisfaction ratings. 
</t>
    </r>
    <r>
      <rPr>
        <i/>
        <sz val="12"/>
        <color rgb="FF000000"/>
        <rFont val="Arial"/>
        <family val="2"/>
      </rPr>
      <t>Score 0 if sample size not large enough to score, sample size is minimum of 20% or 20 (whichever is largest);</t>
    </r>
    <r>
      <rPr>
        <sz val="12"/>
        <color rgb="FF000000"/>
        <rFont val="Arial"/>
        <family val="2"/>
      </rPr>
      <t xml:space="preserve">
Score 1 - very dissatisfied;
Score 2 - dissatisfied;
Score 3 - neutral;
Score 4 - satisfied;
Score 5 - very satisfied
</t>
    </r>
  </si>
  <si>
    <r>
      <t xml:space="preserve">Percentage of people starting work who sustain paid work for 6 months. </t>
    </r>
    <r>
      <rPr>
        <i/>
        <sz val="12"/>
        <color rgb="FF000000"/>
        <rFont val="Arial"/>
        <family val="2"/>
      </rPr>
      <t xml:space="preserve">(Note that this indicator will only apply to those customers who started employment over 6 months previously to assessment and this would include retention cases but start date of employment for retention cases will be date started on programme).    </t>
    </r>
    <r>
      <rPr>
        <sz val="12"/>
        <color rgb="FF000000"/>
        <rFont val="Arial"/>
        <family val="2"/>
      </rPr>
      <t xml:space="preserve">                                                                                       
≥50% = score 2;     
≥60% = score 4;                      
≥70% = score 6;     
≥80% = score 8;                                                                 
≥90% = score 10
</t>
    </r>
  </si>
  <si>
    <t>Maximum available score:  40</t>
  </si>
  <si>
    <t xml:space="preserve"> 1.1 Engaging Jobseekers	</t>
  </si>
  <si>
    <t>Criterion</t>
  </si>
  <si>
    <t>Examples of Evidence</t>
  </si>
  <si>
    <t>Self-assess score:</t>
  </si>
  <si>
    <t>Evidence</t>
  </si>
  <si>
    <t>Self-assessment comments / actions</t>
  </si>
  <si>
    <t>Scoring Matrix</t>
  </si>
  <si>
    <t>Discussions with jobseekers, families &amp; referral organisations.
Marketing materials, website and Local Offer.</t>
  </si>
  <si>
    <t>2 - Substantial and consistent evidence of jobseekers and referral organisations understanding eligibility criteria (Including expectations and limitations).
1 - Some but inconsistent evidence of jobseekers and referral organisations understanding eligibility criteria and/or expectations and/or limitations of the service. 
0 - Little or no evidence of understanding of eligibility or expectations or limitations.</t>
  </si>
  <si>
    <t xml:space="preserve">Discussions with staff,  jobseekers and families/carers. 
Accessible materials providing IAG.
Leaflets.
Case files. </t>
  </si>
  <si>
    <t xml:space="preserve">2 - Substantial and consistent evidence of impartial IAG for jobseekers using accessible materials. 
1 - Some but inconsistent evidence of impartial IAG or accessible materials. 
0 - Little or no evidence of impartial IAG or accessible materials.      </t>
  </si>
  <si>
    <r>
      <rPr>
        <sz val="12"/>
        <color theme="1"/>
        <rFont val="Arial"/>
        <family val="2"/>
      </rPr>
      <t>Discussions with staff and jobseekers. 
Case files. 
Minutes of meetings. 
Venues list.              Communications with venues.</t>
    </r>
    <r>
      <rPr>
        <sz val="12"/>
        <color rgb="FFFF0000"/>
        <rFont val="Arial"/>
        <family val="2"/>
      </rPr>
      <t xml:space="preserve">     </t>
    </r>
    <r>
      <rPr>
        <sz val="12"/>
        <color rgb="FF000000"/>
        <rFont val="Arial"/>
        <family val="2"/>
      </rPr>
      <t xml:space="preserve">                  </t>
    </r>
  </si>
  <si>
    <t>2 - Substantial and consistent evidence that private areas are utilised. 
1 - Some but inconsistent evidence that private areas are used. 
0 - Little or no evidence that private areas are used.</t>
  </si>
  <si>
    <t>Discussions with staff and jobseekers. 
Case files.
Vocational profiles. 
Consent and data sharing forms and policies.</t>
  </si>
  <si>
    <t>2 - Substantial and consistent evidence that consent and disclosure issues are discussed and managed. 
1 - Some but inconsistent evidence that consent and disclosure issues are discussed and managed. 
0 - Little or no evidence of either requirement.</t>
  </si>
  <si>
    <t>Discussions with staff and jobseekers. 
Eligibility criteria. 
Data sheet with referrals and destinations.
Service specifications.
Policies and procedures.
Staff observation records and supervisions. 
Case files.</t>
  </si>
  <si>
    <t>2 - Substantial and consistent evidence that the organisation does not operate a screening process to identify job-readiness and that the zero-rejection policy is consistently applied.
1 - Some but inconsistent evidence that the organisation does not operate a screening process and/or zero rejection policy is consistently applied. 
0 - Little or no evidence of either requirement.</t>
  </si>
  <si>
    <t>Policies and procedures.
Staff observation records and supervisions. 
Discussions with jobseekers and staff.</t>
  </si>
  <si>
    <t xml:space="preserve">2 - Substantial and consistent evidence that the organisation ensures staff maintain professional boundaries when working with jobseekers. 
1 - Some but inconsistent evidence that the organisation ensures staff maintain professional boundaries. 
0 - Little or no evidence that the organisation ensures staff maintain professional boundaries.                                                                </t>
  </si>
  <si>
    <t>Case files. 
Discussions with jobseekers, staff and alternative providers. 
List of alternative providers.</t>
  </si>
  <si>
    <t xml:space="preserve">2 - Substantial and consistent evidence that demonstrates jobseekers are signposted to alternative provision if they choose not to pursue employment.
1 - Some but inconsistent evidence that signposting to other provision is used. 
0 -  Little or no evidence that jobseekers are signposted to alternative provision </t>
  </si>
  <si>
    <t>Management information data.</t>
  </si>
  <si>
    <t>2 - 90% plus of vocational profiles commence within 3 weeks of the eligibility confirmation date.
1 - 70% - 89.9% of vocational profiles commence within 3 weeks of the eligibility confirmation date. 
0 - Less than 70% of vocational profiles commence within 3 weeks of the eligibility confirmation date.</t>
  </si>
  <si>
    <t>Referral process and operating procedures.
Minutes of operational and quality assurance meetings. 
Referral forms.
Changes to documentation (version history). 
Discussions with management and staff.</t>
  </si>
  <si>
    <t xml:space="preserve">2 - The referral process is agreed, reviewed and updated at least once a year. 
1 - The referral process is agreed but has not been formally revised. 
0 - No evidence of agreed referral process. </t>
  </si>
  <si>
    <t>Caseload management data.
Discussions with management and staff.</t>
  </si>
  <si>
    <t>2 - All active caseloads are 20 or under per staff member (full-time equivalent). 
1 - Some active caseloads are 20 or under per staff member (full-time equivalent). 
0 - No active caseloads are 20 or under per staff member (full-time equivalent).</t>
  </si>
  <si>
    <t>Total:</t>
  </si>
  <si>
    <t>Weighting of 15% for this section</t>
  </si>
  <si>
    <t>Discussions with staff and jobseekers. 
Vocational profiles and action plans.</t>
  </si>
  <si>
    <t>2 - Substantial and consistent evidence of basic vocational profiling and action planning. 
1 - Some but inconsistent evidence of vocational profiles and/or action plans. 
0 - Little or no evidence of either requirement.</t>
  </si>
  <si>
    <t>Vocational profile and action planning process and procedures .
Minutes of meetings. 
Case files. 
Vocational profile and action plans.
Discussions with management, staff, jobseekers and families/carers.</t>
  </si>
  <si>
    <t>2 - Cultural factors associated with jobseekers are recorded and acted upon. 
1 - Cultural factors associated with jobseekers are recorded but not acted upon.
0 - Little or no evidence of recording of cultural factors associated with jobseekers.</t>
  </si>
  <si>
    <t xml:space="preserve">Workplace agreements &amp; support plans.
Action plans. 
Case files. 
Discussions with staff and employers. </t>
  </si>
  <si>
    <t>2 - Clear learning objectives are recorded and agreed for work experience and pre-employment activity, 
1 - Learning objectives are recorded and agreed but are not clear. 
0 - Little or no evidence of recording learning objectives for work experience and pre-employment activity.</t>
  </si>
  <si>
    <t>Case files. 
Vocational profiles. 
Discussions with jobseekers and families/carers.</t>
  </si>
  <si>
    <t>2 - A comprehensive VP is compiled using interview, records, discussion with wider circle of support, workplace assessment and direct observation &amp; testing of assumptions.   
1 - A limited VP is compiled from interview, records and discussion with circle of support. 
0 - A brief VP is compiled from interview and records.</t>
  </si>
  <si>
    <t>Action plans are used to support the jobseeker through the supported employment process and regularly updated</t>
  </si>
  <si>
    <t>Action plans.
Case files. 
Discussions with jobseekers and families/carers.</t>
  </si>
  <si>
    <t xml:space="preserve">2 - Substantial and consistent evidence of updated action plans being used with jobseekers.  
1 - Some but inconsistent evidence of action plans being used or action plans in place but not regularly updated.  
0 - Little or no evidence of actions plans used to support jobseekers. </t>
  </si>
  <si>
    <t>Vocational profiles.
Vocational profiling process and procedures.
Case files.</t>
  </si>
  <si>
    <t>2 - Substantial and consistent evidence that vocational profiling is an ongoing process and they are routinely updated. 
1 - Some but inconsistent evidence that vocational profiles are updated but requires improvement. 
0 - Little or no evidence that vocational profiles are updated.</t>
  </si>
  <si>
    <t>Better Off Calculation results on files. 
Better Off Calculation systems.
Discussions with organisations who provide Better Off Calculations.
Case files.</t>
  </si>
  <si>
    <t>2 - Substantial and consistent evidence that Better Off Calculations are provided or arranged to inform jobseekers on their decisions on employment. 
1 - There is evidence that Better Off Calculations are arranged but no evidence of the results and if they inform jobseekers on the decisions on employment.  
0 - Little or no evidence that Better Off Calculations are provided or arranged.</t>
  </si>
  <si>
    <t>Discussions with staff and jobseekers. 
Case files.</t>
  </si>
  <si>
    <t>2 - Substantial and consistent evidence that Jobseekers are supported to exercise choice and control, using advocates where appropriate, to make informed choices about work 
1 - Some but inconsistent evidence that Jobseekers are supported to exercise choice and control to make informed choices about work. 
0 - Little or no evidence that jobseekers are supported to exercise choice and control.</t>
  </si>
  <si>
    <t>Discussions with staff and jobseekers.
Case files. 
Vocational profiles.
Mapping of support agencies and resources</t>
  </si>
  <si>
    <t>2 - Substantial evidence that self-employment options are considered. 
1 - Some but inconsistent evidence that self-employment options are considered. 
0 - Little or no evidence that self-employment options are considered.</t>
  </si>
  <si>
    <t xml:space="preserve">Vocational profiles and action plans. 
Discussions with staff and jobseekers. 
Case files.  
</t>
  </si>
  <si>
    <t>2 - Vocational profiles and actions plans are available in a range of accessible formats to suit jobseekers. 
1 - Vocational profiles and action plans are available in a couple of formats but not fully accessible to jobseekers or plans are in place to have a wider range of accessible vocational profiles and action plans.
0 - Vocational profiles and action plans are not available in a range of accessible formats.</t>
  </si>
  <si>
    <t xml:space="preserve">Vocational profiles and action plans. 
Discussions with staff, jobseekers and relevant circles of support. 
Case files. </t>
  </si>
  <si>
    <t>2 - Vocational profiles and action plans are consistently co-produced and routinely updated. 
1 - Vocational profiles and action plans are co-produced or vocational profiles and action plans are routinely updated.  
0 - Vocational profiles and action plans are not co-produced or routinely updated.</t>
  </si>
  <si>
    <t>Vocational profile and action planning process and operating procedures.
Minutes of operational and quality assurance meetings. 
Vocational profile and action plan forms (including variations and version history).
Discussions with management and staff.</t>
  </si>
  <si>
    <t>2 - The vocational profile and action plan process is agreed, reviewed and updated at least once a year. 
1 - The vocational profile and action plan process is agreed but has not been formally revised.
0 - No evidence of agreed vocational profile and action plan process.</t>
  </si>
  <si>
    <t>SMART action plans. 
Case files. 
Discussions with staff and jobseekers. 
Management data.</t>
  </si>
  <si>
    <t>2 - Substantial and consistent evidence that SMART action plans are used to ensure progress towards employment, and the nature, frequency and intensity of support is agreed with jobseekers.
1 - Some but inconsistent evidence of SMART action planning and/or progress towards employment and/or the nature &amp; intensity of support is agreed with jobseekers.  
0 - Little or no evidence of SMART action planning.</t>
  </si>
  <si>
    <r>
      <t>Vocational profiles.  
Case files.  
Discussions with jobseekers and staff.</t>
    </r>
    <r>
      <rPr>
        <sz val="12"/>
        <color rgb="FFFF0000"/>
        <rFont val="Arial"/>
        <family val="2"/>
      </rPr>
      <t xml:space="preserve"> </t>
    </r>
    <r>
      <rPr>
        <sz val="12"/>
        <color theme="1"/>
        <rFont val="Arial"/>
        <family val="2"/>
      </rPr>
      <t xml:space="preserve"> 
Job search activity.</t>
    </r>
  </si>
  <si>
    <t>2 - Substantial and consistent evidence of holistic, accessible and co-produced vocational profiles that are used to inform job-seeking and job matching activity. 
1 - Some but inconsistent evidence of holistic, accessible and co-produced vocational profiles and/or vocational profiling is used to inform job-seeking and job matching activity. 
0 - Little or no evidence of holistic, accessible and co-produced vocational profiles.</t>
  </si>
  <si>
    <t>Employer database/spreadsheet.
Individual contact sheets.</t>
  </si>
  <si>
    <t>2- Has a system accessible to all staff, for recording employer contacts across a range of sectors, records outcomes and is maintained. 
1 - Has a system accessible to all staff, for recording employers but this is limited in the range of sectors. 
0 - Does not have a system that is accessible to all staff.</t>
  </si>
  <si>
    <t>Employer database/spreadsheet.
Marketing materials (leaflets, website etc).
Presentations. 
Attendance at job fairs and employer forums.
Communications with employers .
Discussions with staff and employers.</t>
  </si>
  <si>
    <t>2- Substantial and consistent evidence that a range of employer engagement techniques are utilised and recorded.
1 - Some but inconsistent evidence of a range of employer engagement techniques are utilised and recorded. 
0 - Little or no evidence of a range of employer engagement techniques being used and recorded.</t>
  </si>
  <si>
    <t>Discussions with staff and employers. 
Presentations / training delivered. 
Website information.  
Marketing leaflets and guidance documents. 
Case files.</t>
  </si>
  <si>
    <t>2 - Substantial and consistent evidence of organisation providing impartial and objective information, advice and guidance to employers. 
1 - Some but inconsistent evidence of organisation providing impartial and objective information, advice and guidance to employers. 
0 - Little or no evidence that the organisation provides impartial and objective IAG to employers.</t>
  </si>
  <si>
    <t xml:space="preserve">Case files. 
Discussions with staff and employers. 
Email correspondence.
Presentations. 
Minutes of meetings.                       </t>
  </si>
  <si>
    <t>2- Substantial and consistent evidence of organisation addressing concerns or discrimination from employers through documented discussion and information/training provided. 
1 - Some but inconsistent evidence of discussion with employers addressing concerns or discrimination.
0 - Little or no evidence of organisation addressing concerns or discrimination from employers.</t>
  </si>
  <si>
    <t xml:space="preserve">Discussions with management and staff.
Sources of labour market information.                                                    </t>
  </si>
  <si>
    <t>2 - The organisation understands the local labour market and uses the Labour Market Information. 
1 - The organisation understands where to get local labour market information but doesn't actively use. 
0 - The organisation does not have a clear understanding of the local labour market.</t>
  </si>
  <si>
    <t>Discussions with staff and employers. 
Presentations to employers. 
Marketing materials and website content. 
Notes from canvassing meetings.</t>
  </si>
  <si>
    <t>2-  Staff understand that employers are a key customer with their own business needs. 
1 - Some staff understand that employers are a key customer with their own business needs.  
0 - Staff do not understand that employers are a key customer with their own business needs.</t>
  </si>
  <si>
    <t>Marketing information.
Attendance at job fairs and employer forums. 
Minutes of meetings.
Staff calendars/diaries.
Discussions with staff and management. 
Organisation structure.
Employer database.</t>
  </si>
  <si>
    <t>2 - Substantial and consistent evidence of dedicated time for service staff to engage with employers.  
1 - Some but inconsistent evidence of dedicated time and/or resources for employer engagement. 
0 - Little or no evidence of either requirement.</t>
  </si>
  <si>
    <r>
      <t xml:space="preserve">Reasonable adjustments to interview/application process. 
Employer training available. 
</t>
    </r>
    <r>
      <rPr>
        <sz val="12"/>
        <rFont val="Arial"/>
        <family val="2"/>
      </rPr>
      <t xml:space="preserve">Support for Disability Confident accreditation. 
</t>
    </r>
    <r>
      <rPr>
        <sz val="12"/>
        <color theme="1"/>
        <rFont val="Arial"/>
        <family val="2"/>
      </rPr>
      <t>Discussions with staff and employers.
Case files.</t>
    </r>
  </si>
  <si>
    <t>2 - Substantial and consistent evidence of how support has been provided to employers  to develop inclusive recruitment and retention practices. 
1 - Some but inconsistent evidence of how support has been provided to employers to develop inclusive recruitment and retention practices.   
0 - Little or no evidence that employers are supported to develop inclusive recruitment and retention practices.</t>
  </si>
  <si>
    <t>Discussion with staff and employers. 
Leaflets, website and social media content.</t>
  </si>
  <si>
    <t xml:space="preserve">2 - Staff can articulate the business case for employers to engage with supported employment. 
1 - Some staff can articulate the business case. 
0 - Staff cannot articulate the business case.  </t>
  </si>
  <si>
    <t>Discussions with staff and employers. 
Specific examples. 
Job descriptions.
Job analyses.</t>
  </si>
  <si>
    <t>2 - Substantial and consistent evidence of job design and job carving. 
1 - Some but inconsistent evidence of job design/job carving. 
0 - Little or no evidence of job design/job carving.</t>
  </si>
  <si>
    <t>Employer engagement process and operating procedures. 
Minutes of operational and quality assurance meetings. 
Analysis of employer feedback. 
Discussions with management and staff.</t>
  </si>
  <si>
    <t>2 - The employer engagement process is agreed,  reviewed and updated at least once a year. 
1 - The employer engagement process is agreed but has not been formally revised. 
0 - No evidence of agreed employer engagement process.</t>
  </si>
  <si>
    <t>Discussions with employers. 
Employer feedback on recruitment, team morale, staff turnover, customer reaction.
Employer feedback surveys.</t>
  </si>
  <si>
    <t>2 - Employers consistently articulate the benefits to their business. 
1 - Employers inconsistently articulate the benefits to their business. 
0 - Employers are not aware of how supported employment can meet their business needs.</t>
  </si>
  <si>
    <t>Discussions with employers. 
Employers changing recruitment process/policy.
Repeat recruitment.
Employer feedback.
Management data.
Employer database.
Employer case studies.</t>
  </si>
  <si>
    <t>2 - Evidence of more than one employer using the organisation as a key tool for recruitment. 
1 -  Evidence of one employer uses the organisation as a key tool for recruitment.
 0 - No evidence that employers are using the organisation as a key tool for recruitment.</t>
  </si>
  <si>
    <t>Discussions with staff, management and employers. 
Case studies in promotional materials.
Forums/events minutes.</t>
  </si>
  <si>
    <t>2 - Evidence of more than one employer acting as a champion or ambassador.  
1 -  Evidence of one employer acting as a champion or ambassador. 
0 - No evidence of employers acting as champions or ambassadors.</t>
  </si>
  <si>
    <t>Job descriptions. 
Job analyses. 
Statement of Particulars on file. 
Case files. 
Management information data.</t>
  </si>
  <si>
    <t>2 - Substantial and consistent evidence of competitive and inclusive jobs are being sought where the employee receives the same rate of pay and benefits as other employees doing the same job. 
1 - Some but inconsistent evidence of seeking competitive and inclusive employment or employment where rate of pay and benefits is the same as other employees doing the same job.  
0 - Little or no evidence that the organisation seeks competitive and inclusive employment where the employee receives the same rate of pay and benefits as other employees doing the same job.</t>
  </si>
  <si>
    <t>Job analysis prior to job start (dates, start dates). 
Case files. 
Discussions with staff and employers.</t>
  </si>
  <si>
    <t>2 - Substantial and consistent evidence that Job Analysis is used appropriately and effectively prior to job role starting. 
1 - Some but inconsistent evidence that Job Analysis is used appropriately and effectively prior to job role starting. 
0 - Little or no evidence that Job Analysis is used appropriately and effectively prior to job role starting.</t>
  </si>
  <si>
    <t>Case files. 
Management data. 
Discussions with jobseekers and staff. 
Better Off Calculations.
Variety of working hours.
Evidence of extended hours or second jobs.</t>
  </si>
  <si>
    <t>2 - Substantial and consistent evidence that jobseekers are encouraged to maximise their working hours. 
1 - Some but inconsistent evidence that jobseekers are encouraged to maximise their working hours. 
0 - Little or no evidence that jobseekers are encouraged to maximise their working hours.</t>
  </si>
  <si>
    <t xml:space="preserve">Discussions with staff, employers and job seekers. 
Case files.                                                 </t>
  </si>
  <si>
    <t>2 - Substantial and consistent evidence of organisation supporting employers and jobseekers through the recruitment and selection process.  
1 - Some but inconsistent evidence of organisation supporting employers and jobseekers through the recruitment and selection process. 
0 - Little or no evidence of organisation supporting employers and jobseekers through the recruitment and selection process.</t>
  </si>
  <si>
    <t>Vocational profiles and job analyses. 
Documented skills gaps recorded. 
Initial in-work support plans. 
Training logs / reviews.
Case files.</t>
  </si>
  <si>
    <t>2- Substantial and consistent evidence that VP and JA are used to assess 'skills gaps' and determine whether these are bridgeable as part of job matching.   
1 - Some but inconsistent evidence that VP and JA are used to assess 'skills gaps' and determine whether these are bridgeable as part of job matching. 
0 - Little or no evidence that VP and JA are being used to assess 'skills gaps' and determine whether these are bridgeable as part of job matching.</t>
  </si>
  <si>
    <t>Health &amp; Safety appraisals.
Risk assessments and risk mitigation. 
Case files. 
Job analyses. 
In-work support plans.
Discussions with staff and employers. 
Employer feedback.</t>
  </si>
  <si>
    <t>2 - Substantial and consistent evidence of the organisation working with employers to ensure the health, safety and wellbeing of jobseekers, including risk assessment.    
1 - Some but inconsistent evidence of the organisation working with employers to ensure the health, safety and wellbeing of jobseekers, including risk assessments. 
0 - Little or no evidence of organisation working with the employer to ensure the health, safety and wellbeing of jobseekers, including risk assessments.</t>
  </si>
  <si>
    <t>Job analyses. 
Vocational profiles. 
Documented skills gaps.
In-work support plans.
Minutes of meetings. 
Case files. 
Workplace agreements.
Discussions with jobseekers, staff and employers.</t>
  </si>
  <si>
    <t xml:space="preserve">2 - Substantial and consistent evidence of using JA and VP to identify skills gaps and discussed with employer and jobseeker to ensure in-work support plans are in place.  
1 - Some but inconsistent evidence of using JA and VP to identify skills gaps and discussed with employer and jobseeker to ensure in-work support plans are in place.   
0 - Little or no evidence of using JA and VP to identify skills gaps and discussed with employer and jobseeker to ensure in-work support plans are in place.                          </t>
  </si>
  <si>
    <t>The job matching process is regularly reviewed and updated.</t>
  </si>
  <si>
    <t>Job matching process and operating procedures.
Minutes of operational and quality assurance meetings. 
Discussions with management and staff. 
Job analysis and in-work support plans (including variations and version history).</t>
  </si>
  <si>
    <t>2 - The effectiveness of the job matching process is agreed, reviewed and updated at least once a year.   
1 - The job matching process is agreed but has not been formally reviewed for effectiveness.   
0 - No evidence of agreed job matching process.</t>
  </si>
  <si>
    <t xml:space="preserve">Job outcomes.
Management data. 
Case files. </t>
  </si>
  <si>
    <t>2 - The organisation consistently achieves appropriate job outcomes across a range of employment sectors and occupations. 
1 - The organisation achieves some appropriate job outcomes across a range of employment sectors or occupations.    
0 - The organisation does not achieve appropriate job outcomes across a range of employment sectors or occupations.</t>
  </si>
  <si>
    <t>Discussions with staff and partnership agencies.
Sharing of employer engagement contacts.
Minutes of meetings.</t>
  </si>
  <si>
    <t xml:space="preserve">2 - Substantial and consistent evidence of the organisation working collaboratively with partners to share data and vacancies to get the best possible job match. 
1 - Some but inconsistent evidence of organisation working collaboratively with partners to share data and vacancies to get the best possible job match.  
0 - Little or no evidence of organisation working collaboratively with partners to share data and vacancies to get the best possible job match.                                                                                                               </t>
  </si>
  <si>
    <t xml:space="preserve">Maximum available score: 20 </t>
  </si>
  <si>
    <t>Self-assess score</t>
  </si>
  <si>
    <t>In-work support plans, action plans and reviews.
Discussions with employers and employees.
Case files. 
Staff diaries. 
Access to Work applications.</t>
  </si>
  <si>
    <t>2 - Substantial and consistent evidence of practice of individualised job coach support. 
1 - Some but inconsistent evidence of individualised job coach support. 
0 - Little or no evidence of individualised job coach support.</t>
  </si>
  <si>
    <t>Risk assessments and risk mitigation. 
Health &amp; Safety assessments. 
Case files. 
In-work support plans.
Discussions with employers and employees.
Workplace inductions.</t>
  </si>
  <si>
    <t xml:space="preserve">2 - Substantial and consistent evidence of organisation working with supported employee(s) to ensure they understand and maintain workplace safety.  
1 - Some but inconsistent evidence of organisation working with supported employee(s) to ensure they understand and maintain workplace safety.  
0 - Little or no evidence of organisation working with supported employee(s) to ensure they understand and maintain workplace safety. </t>
  </si>
  <si>
    <t>Discussions with staff and employers. 
Case files. 
Workplace agreements.
Health &amp; Safety agreements. 
Workplace inductions.</t>
  </si>
  <si>
    <t xml:space="preserve">2 - Substantial and consistent evidence that employers understand their legal responsibilities.  
1 - Some but inconsistent evidence that employers understand their legal responsibilities.  
0 - Little or no evidence that employers understand their legal responsibilities.                </t>
  </si>
  <si>
    <t>Vocational profiles and job analyses. 
In-work support plans and action plans. 
Evidence of reasonable adjustments. 
Access to Work applications. 
Discussions with staff, employers and employees.</t>
  </si>
  <si>
    <t xml:space="preserve">2 - Substantial and consistent evidence of in-work support plans identifying and implementing reasonable adjustments and workplace accommodations, based on information from the vocational profile and job analysis.  
1 - Some but inconsistent evidence of in-work support plans of in-work support plans identifying and implementing reasonable adjustments and workplace accommodations, based on information from the vocational profile and job analysis. 
0 - Little or no evidence of in-work support plans of in-work support plans identifying and implementing reasonable adjustments and workplace accommodations, based on information from the vocational profile and job analysis. </t>
  </si>
  <si>
    <t>Vocational profiles.
Discussions with staff, employers, employees, circles of support (where appropriate). 
Training plans. 
Supervisions/appraisals. 
In-work support plans.
Monitoring reviews. 
Case files.</t>
  </si>
  <si>
    <t>2 - Substantial and consistent evidence of employee development taking place. 
1 - Some but inconsistent evidence of employee development taking place.  
0 - Little or no evidence of employee development.</t>
  </si>
  <si>
    <t>Job analysis information.
In-work support plans.
Discussions with staff, employers and employees.
Monitoring reviews.
Communications with employers.</t>
  </si>
  <si>
    <t>2 - Substantial and consistent evidence that natural supports are identified and used.
1 - Some but inconsistent evidence that  natural supports are identified and used. 
0 - Little or no evidence of identifying or using natural supports.</t>
  </si>
  <si>
    <t>In-work support plans. 
Discussions with staff, employers and employees. 
Task analysis and data collection records. 
Case files.</t>
  </si>
  <si>
    <t>2 - Substantial and consistent evidence of determining how natural or structured training methods are used. 
1 - Some but Inconsistent evidence of natural methods being used before structured training is given. 
0 - Little or no evidence of identifying natural methods or using structured training techniques.</t>
  </si>
  <si>
    <t>In-work support plans.
Discussions with staff, employers and employees.
Monitoring reviews.
Examples of attending social activities with colleagues.</t>
  </si>
  <si>
    <t xml:space="preserve">2 - Substantial and consistent evidence of social inclusion within the workforce.   
1 - Some but inconsistent evidence of social inclusion within the workforce.  
0 - Little or no evidence of social inclusion within the workforce.   </t>
  </si>
  <si>
    <t>Case files. 
Relevant emails and communications. 
Minutes of meetings. 
Monitoring reviews. 
Discussions with staff, employers and employees.</t>
  </si>
  <si>
    <t>2 - Substantial and consistent evidence that issues are actively managed with processes in place.   
1 - Some but inconsistent evidence that issues are actively managed with processes in place.   
0 - Little or no evidence that issues are proactively managed.</t>
  </si>
  <si>
    <t>Organisation staff structure. 
Case files. 
In-work support plans.
Minutes of meetings.
Discussions with staff, partnership agencies, employers and employees.</t>
  </si>
  <si>
    <t xml:space="preserve">2 - Substantial and consistent evidence that time-unlimited support is provided as required, including working collaboratively.  
1 - Some but inconsistent evidence that time-unlimited support is provided as required, including working collaboratively.   
0 - Little or no evidence that time-unlimited support is provided as required, including working collaboratively.
</t>
  </si>
  <si>
    <t>In-work support plans and action plans.  
Case files.  
Discussions with staff, employers and employees.
Access to Work applications.</t>
  </si>
  <si>
    <t>2 - Substantial and consistent evidence of assistive technology being used in the workplace.  
1 - Some but inconsistent evidence of assistive technology being used in the workplace. 
0 - Little or no evidence of assistive technology being used in the workplace.</t>
  </si>
  <si>
    <t>In-work support and career development process and operating procedures. 
Minutes of operational and quality assurance meetings.  
In-work support plans, action plans and monitoring reviews (including variations and version history).
Discussions with management and staff.</t>
  </si>
  <si>
    <t>2 - The in-work support and career development process is agreed, reviewed and updated at least once a year.  
1 - The in-work support and career development process is agreed but has not been formally reviewed.   
0 - No evidence of agreed in-work support and career development process.</t>
  </si>
  <si>
    <t xml:space="preserve">Management information.
In-work support plans.
Case Files.  
Caseloads for job coaches providing in-work support.
Planned phasing of job coach support. 
Discussions with staff and employers.  
Monitoring reviews.                                                      </t>
  </si>
  <si>
    <t>2 - Substantial and consistent evidence that high levels of jobs are sustained by using natural and dedicated workplace supports. 
1 - Some but inconsistent evidence that high levels of jobs are sustained by using natural and dedicated workplace supports.  
0 - No evidence that high levels of jobs are sustained by using natural and dedicated workplace supports.</t>
  </si>
  <si>
    <t>Discussions with staff and employers. 
In-work support plans / action plans. 
Monitoring reviews. 
Supervisions / appraisals. 
Case files.</t>
  </si>
  <si>
    <t>2 - Substantial and consistent evidence that monitoring is integrated into natural workplace routines. 
1 - Some but inconsistent evidence monitoring is integrated into natural workplace routines.  
0 - Little or no evidence of integrated monitoring into natural workplace routines.</t>
  </si>
  <si>
    <t xml:space="preserve">Management information.
Vocational profiles and action plans. 
Training plans. 
Evidence of job changes.
Case files. 
Monitoring reviews / supervisions. 
Discussions with staff, employers and employees.                                                          </t>
  </si>
  <si>
    <t xml:space="preserve">2 - Substantial  and consistent evidence that the organisation supports employees to develop their careers.
1 - Some but inconsistent evidence that the organisation supports employees to develop their careers. 
0 - Little or no evidence that the organisation supports employees to develop their careers.                                                                                           </t>
  </si>
  <si>
    <t>Management information
Database / spreadsheet systems. 
Discussions with management, staff, governance board and commissioners.</t>
  </si>
  <si>
    <t>2 - The organisation has a system to collect data across a wide range of KPIs.  
1 - The organisation has a system to collect data across all SEQF KPIs. 
0 - The organisation has a system to collect data across a limited number of KPIs.</t>
  </si>
  <si>
    <t>Discussions with management and staff.
Service specification. 
Staff supervisions / appraisals. 
Minutes of team meetings.
Quality improvement plans.</t>
  </si>
  <si>
    <t>2 - The organisation sets challenging but achievable targets and these are understood by staff.    
1 - The organisation sets challenging targets but these are not understood by staff.  
0 - The organisation does not set challenging targets.</t>
  </si>
  <si>
    <t>Operating procedures with version control.
Presentations and agendas/minutes of team meetings. 
Discussions with management and staff.
Records of staff observations and supervisions.</t>
  </si>
  <si>
    <t xml:space="preserve">2 - The organisation has written operating procedures that staff follow in their practice and the organisation uses performance analysis to review.    
1- The organisation has written operating procedures but performance analysis is not used to review.    
0 - The organisation does not have written operating procedures.  </t>
  </si>
  <si>
    <t>Newsletters, website, social media emails etc.
Minutes of meetings. 
Internal and external reports. 
Discussions with stakeholders.</t>
  </si>
  <si>
    <t xml:space="preserve">2 - The organisation actively disseminates information about it's performance to staff, customers, funders and stakeholders.  
1 - The organisation actively disseminates information to some of the partners.  
0 - The organisation does not actively disseminate information about its performance. </t>
  </si>
  <si>
    <t>Management information
Database / spreadsheet. 
Internal and external reports. 
Use of additional KPIs. 
Minutes of operational and quality assurance meetings. 
Presentations. 
Quality improvement plans. 
Discussions with management, staff and commissioners.</t>
  </si>
  <si>
    <t xml:space="preserve">2 - Business results are analysed to understand trends and improve quality of services.  
1 - Business results are used to analyse trends but not used to improve quality of services.   
0 - Business results are not analysed to understand trends. </t>
  </si>
  <si>
    <t>Management information
Database / spreadsheets.
Use of Office for National Statistics / Nomis web information. 
Minutes of meetings.
Reports. 
Quality improvement plans. 
Discussions with management and staff.</t>
  </si>
  <si>
    <t>2- The organisation can demonstrate an understanding of local demographics and that performance reflects these demographics. 
1 - The organisation can demonstrate an understanding of local demographics and what their plans are to ensure that performance reflects these demographics.  
0 - The organisation does not use local demographics to support their performance.</t>
  </si>
  <si>
    <t xml:space="preserve">Management information. 
Reports on comparator groups, national statistical neighbours etc. 
Discussions with management. </t>
  </si>
  <si>
    <t>2 - The organisation benchmarks business and financial performance against other comparator organisations.  
1 - Some evidence that the organisation seeks to benchmark business and financial performance against other comparator organisations  
0 -  The organisation does not benchmark business and financial performance against comparator organisations.</t>
  </si>
  <si>
    <r>
      <t xml:space="preserve">SEQF Excellent status. 
Discussions with management. </t>
    </r>
    <r>
      <rPr>
        <strike/>
        <sz val="12"/>
        <color theme="1"/>
        <rFont val="Arial"/>
        <family val="2"/>
      </rPr>
      <t xml:space="preserve">
</t>
    </r>
    <r>
      <rPr>
        <sz val="12"/>
        <color theme="1"/>
        <rFont val="Arial"/>
        <family val="2"/>
      </rPr>
      <t>Evidence of visits from external organisations. 
Presentations at external events.
Minutes of meetings. 
Reports and publications.</t>
    </r>
  </si>
  <si>
    <t>2 - The organisation delivers outstanding results and is a market leader that others look to as an exemplar.  
1 -  The organisation delivers outstanding results or is a market leader that others look to as an exemplar.   
0 - The organisation does not deliver outstanding results nor is it a market leader that others look to as an exemplar.</t>
  </si>
  <si>
    <t>Weighting of 10% for this section</t>
  </si>
  <si>
    <t>Self-assessment score:</t>
  </si>
  <si>
    <t>Evidence of methodology</t>
  </si>
  <si>
    <t>Self-assessment comments</t>
  </si>
  <si>
    <r>
      <t xml:space="preserve">Percentage of people starting on programme that achieve a paid job outcome. </t>
    </r>
    <r>
      <rPr>
        <i/>
        <sz val="12"/>
        <color rgb="FF000000"/>
        <rFont val="Arial"/>
        <family val="2"/>
      </rPr>
      <t xml:space="preserve"> (This does not include retention cases).</t>
    </r>
    <r>
      <rPr>
        <sz val="12"/>
        <color rgb="FF000000"/>
        <rFont val="Arial"/>
        <family val="2"/>
      </rPr>
      <t xml:space="preserve">
≥10% = score 2;  
≥20% = score 4; 
≥30% = score 6; 
≥40% = score 8; 
≥ 50% = score 10</t>
    </r>
  </si>
  <si>
    <r>
      <t xml:space="preserve">Average time from service start to job start. </t>
    </r>
    <r>
      <rPr>
        <i/>
        <sz val="12"/>
        <color rgb="FF000000"/>
        <rFont val="Arial"/>
        <family val="2"/>
      </rPr>
      <t>(This does not include retention cases).</t>
    </r>
    <r>
      <rPr>
        <sz val="12"/>
        <color rgb="FF000000"/>
        <rFont val="Arial"/>
        <family val="2"/>
      </rPr>
      <t xml:space="preserve">
≤52 weeks = score 2; 
≤39 weeks = score 4; 
≤26 weeks = score 6; 
≤16 weeks = score 8; 
≤10 weeks = score 10
</t>
    </r>
  </si>
  <si>
    <r>
      <t xml:space="preserve">Employer average overall satisfaction ratings. 
</t>
    </r>
    <r>
      <rPr>
        <i/>
        <sz val="12"/>
        <color rgb="FF000000"/>
        <rFont val="Arial"/>
        <family val="2"/>
      </rPr>
      <t>Score 0 if sample size not large enough to score. Sample size is minimum of 10% or 10 (whichever is largest);</t>
    </r>
    <r>
      <rPr>
        <sz val="12"/>
        <color rgb="FF000000"/>
        <rFont val="Arial"/>
        <family val="2"/>
      </rPr>
      <t xml:space="preserve">
Score 1 - very dissatisfied:
Score 2 - dissatisfied;
Score 3 - neutral;
Score 4 - satisfied;
Score 5 - very satisfied
</t>
    </r>
  </si>
  <si>
    <r>
      <t xml:space="preserve">Jobseeker/employee average overall satisfaction ratings. 
</t>
    </r>
    <r>
      <rPr>
        <i/>
        <sz val="12"/>
        <color rgb="FF000000"/>
        <rFont val="Arial"/>
        <family val="2"/>
      </rPr>
      <t>Score 0 if sample size not large enough to score. Sample size is minimum of 20% or 20 (whichever is largest);</t>
    </r>
    <r>
      <rPr>
        <sz val="12"/>
        <color rgb="FF000000"/>
        <rFont val="Arial"/>
        <family val="2"/>
      </rPr>
      <t xml:space="preserve">
Score 1 - very dissatisfied;
Score2 - dissatisfied;
Score 3 - neutral;
Score 4 - satisfied;
Score 5 - very satisfied
</t>
    </r>
  </si>
  <si>
    <r>
      <t xml:space="preserve">Percentage of people starting work who sustain paid work for 6 months. </t>
    </r>
    <r>
      <rPr>
        <i/>
        <sz val="12"/>
        <color rgb="FF000000"/>
        <rFont val="Arial"/>
        <family val="2"/>
      </rPr>
      <t>(Note that this indicator will only apply to those customers who started employment over 6 months previously to assessment and this would include retention cases but start date of employment for retention cases will be date started on programme).</t>
    </r>
    <r>
      <rPr>
        <sz val="12"/>
        <color rgb="FF000000"/>
        <rFont val="Arial"/>
        <family val="2"/>
      </rPr>
      <t xml:space="preserve">                                                                                           
≥50% = score 2;     
≥60% = score 4;                      
≥70% = score 6;     
≥80% = score 8;                                                                 
≥90% = score 10
</t>
    </r>
  </si>
  <si>
    <t>Evidence Number</t>
  </si>
  <si>
    <t>Evidence Name</t>
  </si>
  <si>
    <t>Evidence Link (Please remember it is your responsibility to submit all of the evidence you have listed with this completed self assessment tool)</t>
  </si>
  <si>
    <t>Glossary of Key Words / Terms</t>
  </si>
  <si>
    <t>Accessible</t>
  </si>
  <si>
    <t>Accessible information makes it easy for the individual to understand. Examples of making information accessible could include large print, easy-read language, pictorial signs and photographs, video presentations, and the use of coloured overlays.</t>
  </si>
  <si>
    <t>Assistive technology</t>
  </si>
  <si>
    <t xml:space="preserve">Technology used by individuals with disabilities to support them to carry out functions that might otherwise be difficult or impossible. Assistive technology can include personal aids as well as hardware, software, and peripherals that assist people with disabilities in accessing computers or other information technologies. In the context of employment, it can include hand-held devices that can prompt work tasks, jigs that can hold or guide materials, and equipment adapted to specific tasks. </t>
  </si>
  <si>
    <t>Better off financial calculations</t>
  </si>
  <si>
    <t>This is a calculation that aims to show jobseekers whether they will be better off in work than living on welfare benefits. It will take into account details of the amount of welfare benefit income and the amount of money they can earn in paid work, along with any welfare benefits they can receive when in work, and shows if they will be better off going into paid work of a variety of hours per week.</t>
  </si>
  <si>
    <t>Bridgeable</t>
  </si>
  <si>
    <r>
      <t xml:space="preserve">It comes from the word "bridge", like a bridge that connects two sides of a river. So, if something is </t>
    </r>
    <r>
      <rPr>
        <i/>
        <sz val="12"/>
        <color theme="1"/>
        <rFont val="Arial"/>
        <family val="2"/>
      </rPr>
      <t>bridgeable</t>
    </r>
    <r>
      <rPr>
        <sz val="12"/>
        <color theme="1"/>
        <rFont val="Arial"/>
        <family val="2"/>
      </rPr>
      <t>, it means the gap or problem can be solved or joined together. For example, if there’s a gap in knowledge at work, and training can help, that gap is bridgeable.</t>
    </r>
  </si>
  <si>
    <t>Broad Brush Employer Engagement Techniques</t>
  </si>
  <si>
    <t>The broad-brush method of employer engagement focuses on engaging with employers to understand their recruitment needs, what roles they struggle to recruit and retain.  We listen to their individual needs and understand their structure and business needs.  The method involves us explaining our service and the Supported Employment model to, maintaining the relationship and keeping in touch even if we do not have anyone suitable.</t>
  </si>
  <si>
    <t>Circle of support</t>
  </si>
  <si>
    <t>A circle of support is the group of people who help an individual in achieving their personal goals in life. Often used in person centred planning, the circle acts as a community around that person to support the person to achieve their aspirations. This circle may include professionals.</t>
  </si>
  <si>
    <t>Collaborate</t>
  </si>
  <si>
    <t>Work jointly on an activity or project.</t>
  </si>
  <si>
    <t>Conflict of interest</t>
  </si>
  <si>
    <t xml:space="preserve">A situation where a staff member can influence a customer’s options and has a vested interest in which choice he or she makes. </t>
  </si>
  <si>
    <t>Consent</t>
  </si>
  <si>
    <t>The giving of permission for an activity to take place.</t>
  </si>
  <si>
    <t>Co-production</t>
  </si>
  <si>
    <t xml:space="preserve">A relationship where professionals and individuals share power to plan, deliver and evaluate together recognising that both have vital contributions to make. </t>
  </si>
  <si>
    <t>Customer</t>
  </si>
  <si>
    <t xml:space="preserve">This means the jobseeker and/or the employer. </t>
  </si>
  <si>
    <t>Disclosure</t>
  </si>
  <si>
    <t>Sharing of personal and possibly sensitive information.</t>
  </si>
  <si>
    <t>Eligibility confirmation date</t>
  </si>
  <si>
    <t>This is usually the initial meeting but for Connect to Work provision, this will be the date recorded on PRaP system as the PRap Eligibility Confirmation Date.</t>
  </si>
  <si>
    <t>Impartial and objective</t>
  </si>
  <si>
    <t xml:space="preserve">The service is free from bias and options explored are realistic. </t>
  </si>
  <si>
    <t>Induction</t>
  </si>
  <si>
    <t>A formal introduction and familiarisation on entry into a position within an organisation, including people new to the organisation or new to the role within it.</t>
  </si>
  <si>
    <t>Job analysis</t>
  </si>
  <si>
    <t xml:space="preserve">A record used for identifying the requirements of a job role in terms of skills, attributes, and physical and mental demands. The job analysis also identifies training and induction processes and the cultural aspects of a workplace. </t>
  </si>
  <si>
    <t>Job carving</t>
  </si>
  <si>
    <t>Is a term for customising job duties to create specialist job roles thus freeing up the time of specialist staff or to swap job duties to make the most of individual skills.</t>
  </si>
  <si>
    <t>Job design</t>
  </si>
  <si>
    <t xml:space="preserve">This is a method of developing a job with a mix of tasks/activities from those being completed within the employer organisation. </t>
  </si>
  <si>
    <t>Jobseeker</t>
  </si>
  <si>
    <t>An individual looking for a paid job in the open labour market.</t>
  </si>
  <si>
    <t>Key Performance Indicators (KPIs)</t>
  </si>
  <si>
    <t xml:space="preserve">A means of determining the success or failure of a process by measuring the outputs or outcomes achieved. </t>
  </si>
  <si>
    <t>Natural supports</t>
  </si>
  <si>
    <t>Support that is offered by co-workers at the workplace.</t>
  </si>
  <si>
    <t>Observed practice</t>
  </si>
  <si>
    <t>A process for managers to directly view the service offered by staff. It is used periodically to check the quality of service provision, identify workforce training needs, identify best practice, and provide opportunities for reflective practice.</t>
  </si>
  <si>
    <t>Partners</t>
  </si>
  <si>
    <t xml:space="preserve">Partners may refer to external organisations that support the service delivery. The service may have a Service Level Agreement (SLA) with its partners. Partners may support the service in other ways (e.g., signposting to/from referrals). </t>
  </si>
  <si>
    <t>Partnerships</t>
  </si>
  <si>
    <t>Groups of partners and/or networks that come together to provide complementary services that enhance the overall provision to end-users.</t>
  </si>
  <si>
    <t>Policies</t>
  </si>
  <si>
    <t>An overview and summary of the approach taken to address the issue in question. A policy defines why a particular approach is taken.</t>
  </si>
  <si>
    <t>Procedures</t>
  </si>
  <si>
    <t>A description of how an activity will take place.</t>
  </si>
  <si>
    <t>Processes</t>
  </si>
  <si>
    <t>A description of related activities to achieve a certain outcome, usually in writing although they may be informally agreed. Processes may be written up as a set of standard operating procedures.</t>
  </si>
  <si>
    <t>Reasonable adjustment</t>
  </si>
  <si>
    <t>Reasonable adjustments are changes that organisations, people providing services, or people providing public functions have to make for someone who is disabled. They must make these changes to prevent the disability putting that person at a disadvantage compared with others who are not disabled.</t>
  </si>
  <si>
    <t>Resources</t>
  </si>
  <si>
    <t>Resources are staff, equipment, ICT, premises, materials and systems.</t>
  </si>
  <si>
    <t>Retention Cases</t>
  </si>
  <si>
    <t>Participants that are referred to the organisation who are already in employment and require support to maintain employment are classed as retention cases.  For Connect to Work this refers to the participants who are In-Work  Retention Support.</t>
  </si>
  <si>
    <t>SMART</t>
  </si>
  <si>
    <t>Specific, Measurable, Achievable, Relevant and Timebound</t>
  </si>
  <si>
    <t>Stakeholders</t>
  </si>
  <si>
    <t>Individuals, groups and organisations who are interested in the work of the supported employment organisation. When we refer to stakeholders, we include customers as part of the definition.</t>
  </si>
  <si>
    <t>Supervision</t>
  </si>
  <si>
    <t>The primary functions of supervision are: administrative case management; reflecting on and learning from practice; personal support; professional development; and mediation, in which the supervisor acts as a bridge between the individual staff member and the organisation they work for.</t>
  </si>
  <si>
    <t>Targeted employer engagement techniques</t>
  </si>
  <si>
    <r>
      <t>These techniques are informed by local labour market information and intelligence of clients’ needs.  Leads are followed up from various opportunities and existing employer relationships are maintained and developed</t>
    </r>
    <r>
      <rPr>
        <b/>
        <sz val="12"/>
        <color theme="1"/>
        <rFont val="Arial"/>
        <family val="2"/>
      </rPr>
      <t xml:space="preserve">. </t>
    </r>
  </si>
  <si>
    <t>Time-unlimited support</t>
  </si>
  <si>
    <t xml:space="preserve">The organisation provides ongoing support for as long as the individual or employer requires it. This support is customised to meet specific needs and preferences, ensuring they receive the necessary assistance throughout their employment journey. The aim is to help individuals achieve their career goals and maintain sustainable employment, regardless of how long the support is needed.  </t>
  </si>
  <si>
    <t>Workplace accommodation</t>
  </si>
  <si>
    <t>A workplace accommodation is any change to the working environment, job design, equipment, communication methods, or organisational processes that removes or reduces a barrier for a person. Accommodations are designed to: Enable equal participation and opportunity; Prevent disadvantage or exclusion; Enhance employee well-being and productivity. Examples include altering physical spaces, adapting work schedules, or providing assistive technology. The goal is to ensure that everyone can perform their role to the best of their ability in a supportive environment.</t>
  </si>
  <si>
    <t>Vocational profile</t>
  </si>
  <si>
    <t>A holistic record of an individual’s experience, skills, abilities, interests, wishes and needs. The profile should be regularly updated and be co-produced with the jobseeker. Vocational profiling is an active process that involves gathering information from records and from direct observation of the individual in different settings. It should include the views of the individual’s circle of support where consent is given for this to be sought.</t>
  </si>
  <si>
    <t>Zero rejection</t>
  </si>
  <si>
    <t>Part of the underlying philosophy of supported employment, this means that anyone who wishes to work can work, provided the correct level of support is available. It stems from a rejection of assessments in the past that categorised people into those who could or could not work without taking into account effective job match, task teaching and support.</t>
  </si>
  <si>
    <t>Select</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</si>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</sst>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3">
    <font>
      <sz val="11"/>
      <color theme="1"/>
      <name val="Calibri"/>
      <family val="2"/>
      <scheme val="minor"/>
    </font>
    <font>
      <sz val="12"/>
      <color theme="1"/>
      <name val="Calibri"/>
      <family val="2"/>
      <scheme val="minor"/>
    </font>
    <font>
      <sz val="12"/>
      <color theme="1"/>
      <name val="Calibri"/>
      <family val="2"/>
      <scheme val="minor"/>
    </font>
    <font>
      <sz val="11"/>
      <color rgb="FF000000"/>
      <name val="Calibri"/>
      <family val="2"/>
      <scheme val="minor"/>
    </font>
    <font>
      <b/>
      <sz val="12"/>
      <color theme="1"/>
      <name val="Calibri"/>
      <family val="2"/>
      <scheme val="minor"/>
    </font>
    <font>
      <b/>
      <u/>
      <sz val="14"/>
      <color theme="1"/>
      <name val="Calibri"/>
      <family val="2"/>
      <scheme val="minor"/>
    </font>
    <font>
      <b/>
      <sz val="12"/>
      <color rgb="FFFF0000"/>
      <name val="Calibri"/>
      <family val="2"/>
      <scheme val="minor"/>
    </font>
    <font>
      <sz val="16"/>
      <color theme="1"/>
      <name val="Calibri"/>
      <family val="2"/>
      <scheme val="minor"/>
    </font>
    <font>
      <sz val="10"/>
      <color rgb="FF000000"/>
      <name val="Tahoma"/>
      <family val="2"/>
    </font>
    <font>
      <b/>
      <u/>
      <sz val="22"/>
      <name val="Calibri"/>
      <family val="2"/>
      <scheme val="minor"/>
    </font>
    <font>
      <b/>
      <sz val="12"/>
      <color rgb="FF000000"/>
      <name val="Arial"/>
      <family val="2"/>
    </font>
    <font>
      <b/>
      <sz val="12"/>
      <color theme="1"/>
      <name val="Arial"/>
      <family val="2"/>
    </font>
    <font>
      <b/>
      <sz val="12"/>
      <name val="Arial"/>
      <family val="2"/>
    </font>
    <font>
      <sz val="12"/>
      <name val="Arial"/>
      <family val="2"/>
    </font>
    <font>
      <sz val="12"/>
      <color theme="1"/>
      <name val="Arial"/>
      <family val="2"/>
    </font>
    <font>
      <sz val="12"/>
      <color rgb="FF000000"/>
      <name val="Arial"/>
      <family val="2"/>
    </font>
    <font>
      <i/>
      <sz val="12"/>
      <color rgb="FF000000"/>
      <name val="Arial"/>
      <family val="2"/>
    </font>
    <font>
      <sz val="12"/>
      <color rgb="FFFF0000"/>
      <name val="Arial"/>
      <family val="2"/>
    </font>
    <font>
      <strike/>
      <sz val="12"/>
      <color theme="1"/>
      <name val="Arial"/>
      <family val="2"/>
    </font>
    <font>
      <i/>
      <sz val="12"/>
      <color theme="1"/>
      <name val="Arial"/>
      <family val="2"/>
    </font>
    <font>
      <b/>
      <sz val="12"/>
      <color theme="1"/>
      <name val="Calibri (Body)"/>
    </font>
    <font>
      <sz val="18"/>
      <color theme="1"/>
      <name val="Calibri"/>
      <family val="2"/>
      <scheme val="minor"/>
    </font>
    <font>
      <b/>
      <sz val="16"/>
      <color theme="1"/>
      <name val="Arial"/>
      <family val="2"/>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theme="0" tint="-0.499984740745262"/>
        <bgColor indexed="64"/>
      </patternFill>
    </fill>
    <fill>
      <patternFill patternType="solid">
        <fgColor theme="1" tint="0.499984740745262"/>
        <bgColor indexed="64"/>
      </patternFill>
    </fill>
    <fill>
      <patternFill patternType="solid">
        <fgColor theme="7" tint="0.39997558519241921"/>
        <bgColor indexed="64"/>
      </patternFill>
    </fill>
  </fills>
  <borders count="20">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rgb="FF000000"/>
      </right>
      <top style="thin">
        <color indexed="64"/>
      </top>
      <bottom style="thin">
        <color indexed="64"/>
      </bottom>
      <diagonal/>
    </border>
    <border>
      <left/>
      <right style="thin">
        <color indexed="64"/>
      </right>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bottom/>
      <diagonal/>
    </border>
  </borders>
  <cellStyleXfs count="1">
    <xf numFmtId="0" fontId="0" fillId="0" borderId="0"/>
  </cellStyleXfs>
  <cellXfs count="190">
    <xf numFmtId="0" fontId="0" fillId="0" borderId="0" xfId="0"/>
    <xf numFmtId="0" fontId="0" fillId="0" borderId="0" xfId="0" applyAlignment="1">
      <alignment horizontal="center" vertical="center"/>
    </xf>
    <xf numFmtId="0" fontId="7" fillId="0" borderId="0" xfId="0" applyFont="1"/>
    <xf numFmtId="0" fontId="2" fillId="0" borderId="0" xfId="0" applyFont="1" applyAlignment="1">
      <alignment horizontal="center" vertical="center"/>
    </xf>
    <xf numFmtId="0" fontId="4" fillId="0" borderId="0" xfId="0" applyFont="1" applyAlignment="1">
      <alignment horizontal="center" vertical="center"/>
    </xf>
    <xf numFmtId="0" fontId="0" fillId="0" borderId="0" xfId="0" applyAlignment="1" applyProtection="1">
      <alignment horizontal="center" vertical="center"/>
      <protection locked="0"/>
    </xf>
    <xf numFmtId="0" fontId="0" fillId="0" borderId="0" xfId="0" applyProtection="1">
      <protection locked="0"/>
    </xf>
    <xf numFmtId="0" fontId="7" fillId="0" borderId="0" xfId="0" applyFont="1" applyAlignment="1">
      <alignment horizontal="center" vertical="center"/>
    </xf>
    <xf numFmtId="0" fontId="2" fillId="2" borderId="0" xfId="0" applyFont="1" applyFill="1"/>
    <xf numFmtId="0" fontId="2" fillId="0" borderId="0" xfId="0" applyFont="1"/>
    <xf numFmtId="0" fontId="9" fillId="2" borderId="0" xfId="0" applyFont="1" applyFill="1"/>
    <xf numFmtId="0" fontId="5" fillId="2" borderId="0" xfId="0" applyFont="1" applyFill="1" applyAlignment="1">
      <alignment horizontal="center" vertical="center"/>
    </xf>
    <xf numFmtId="0" fontId="5" fillId="2" borderId="0" xfId="0" applyFont="1" applyFill="1" applyAlignment="1">
      <alignment wrapText="1"/>
    </xf>
    <xf numFmtId="0" fontId="6" fillId="2" borderId="0" xfId="0" applyFont="1" applyFill="1"/>
    <xf numFmtId="0" fontId="5" fillId="2" borderId="0" xfId="0" applyFont="1" applyFill="1" applyAlignment="1">
      <alignment horizontal="center" vertical="center" wrapText="1"/>
    </xf>
    <xf numFmtId="0" fontId="0" fillId="0" borderId="0" xfId="0" applyAlignment="1">
      <alignment wrapText="1"/>
    </xf>
    <xf numFmtId="0" fontId="3" fillId="0" borderId="0" xfId="0" applyFont="1" applyAlignment="1">
      <alignment horizontal="left" vertical="center" wrapText="1"/>
    </xf>
    <xf numFmtId="0" fontId="0" fillId="0" borderId="0" xfId="0" applyAlignment="1">
      <alignment horizontal="left" vertical="center"/>
    </xf>
    <xf numFmtId="0" fontId="4" fillId="0" borderId="0" xfId="0" applyFont="1"/>
    <xf numFmtId="0" fontId="0" fillId="0" borderId="0" xfId="0" applyAlignment="1">
      <alignment vertical="center"/>
    </xf>
    <xf numFmtId="0" fontId="10"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2" xfId="0" applyFont="1" applyBorder="1" applyAlignment="1">
      <alignment horizontal="center" vertical="center"/>
    </xf>
    <xf numFmtId="0" fontId="12" fillId="2" borderId="6" xfId="0" applyFont="1" applyFill="1" applyBorder="1" applyAlignment="1">
      <alignment horizontal="right" vertical="center" wrapText="1"/>
    </xf>
    <xf numFmtId="0" fontId="14" fillId="0" borderId="0" xfId="0" applyFont="1"/>
    <xf numFmtId="0" fontId="11" fillId="0" borderId="2" xfId="0" applyFont="1" applyBorder="1" applyAlignment="1">
      <alignment horizontal="right" wrapText="1"/>
    </xf>
    <xf numFmtId="0" fontId="12" fillId="2" borderId="2" xfId="0" applyFont="1" applyFill="1" applyBorder="1" applyAlignment="1">
      <alignment horizontal="right" vertical="center" wrapText="1"/>
    </xf>
    <xf numFmtId="10" fontId="11" fillId="0" borderId="2" xfId="0" applyNumberFormat="1" applyFont="1" applyBorder="1" applyAlignment="1">
      <alignment horizontal="center" vertical="center"/>
    </xf>
    <xf numFmtId="0" fontId="15" fillId="0" borderId="2" xfId="0" applyFont="1" applyBorder="1" applyAlignment="1">
      <alignment horizontal="center" vertical="center" wrapText="1"/>
    </xf>
    <xf numFmtId="0" fontId="14" fillId="0" borderId="2" xfId="0" applyFont="1" applyBorder="1" applyAlignment="1">
      <alignment horizontal="center" vertical="center"/>
    </xf>
    <xf numFmtId="9" fontId="14" fillId="0" borderId="2" xfId="0" applyNumberFormat="1" applyFont="1" applyBorder="1" applyAlignment="1">
      <alignment horizontal="center" vertical="center"/>
    </xf>
    <xf numFmtId="10" fontId="14" fillId="0" borderId="2" xfId="0" applyNumberFormat="1" applyFont="1" applyBorder="1" applyAlignment="1">
      <alignment horizontal="center" vertical="center"/>
    </xf>
    <xf numFmtId="0" fontId="14" fillId="0" borderId="0" xfId="0" applyFont="1" applyAlignment="1">
      <alignment horizontal="center" vertical="center"/>
    </xf>
    <xf numFmtId="0" fontId="15" fillId="0" borderId="0" xfId="0" applyFont="1" applyAlignment="1">
      <alignment horizontal="left" vertical="center" wrapText="1"/>
    </xf>
    <xf numFmtId="0" fontId="14" fillId="0" borderId="0" xfId="0" applyFont="1" applyAlignment="1">
      <alignment horizontal="left" vertical="center"/>
    </xf>
    <xf numFmtId="0" fontId="11" fillId="2" borderId="2" xfId="0" applyFont="1" applyFill="1" applyBorder="1" applyAlignment="1">
      <alignment horizontal="center" vertical="center"/>
    </xf>
    <xf numFmtId="0" fontId="11" fillId="0" borderId="2" xfId="0" applyFont="1" applyBorder="1" applyAlignment="1">
      <alignment horizontal="center" wrapText="1"/>
    </xf>
    <xf numFmtId="0" fontId="11" fillId="0" borderId="5" xfId="0" applyFont="1" applyBorder="1" applyAlignment="1">
      <alignment horizontal="center" vertical="center"/>
    </xf>
    <xf numFmtId="0" fontId="11" fillId="2" borderId="1"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2" xfId="0" applyFont="1" applyBorder="1" applyAlignment="1" applyProtection="1">
      <alignment horizontal="center" vertical="center" wrapText="1"/>
      <protection locked="0"/>
    </xf>
    <xf numFmtId="0" fontId="14" fillId="0" borderId="2" xfId="0" applyFont="1" applyBorder="1" applyAlignment="1" applyProtection="1">
      <alignment horizontal="left" vertical="top" wrapText="1"/>
      <protection locked="0"/>
    </xf>
    <xf numFmtId="0" fontId="13" fillId="0" borderId="2" xfId="0" applyFont="1" applyBorder="1" applyAlignment="1" applyProtection="1">
      <alignment horizontal="left" vertical="top" wrapText="1"/>
      <protection locked="0"/>
    </xf>
    <xf numFmtId="0" fontId="11" fillId="2" borderId="3" xfId="0" applyFont="1" applyFill="1" applyBorder="1" applyAlignment="1">
      <alignment horizontal="center" vertical="center" wrapText="1"/>
    </xf>
    <xf numFmtId="0" fontId="14" fillId="2" borderId="2" xfId="0" applyFont="1" applyFill="1" applyBorder="1" applyAlignment="1" applyProtection="1">
      <alignment horizontal="left" vertical="top" wrapText="1"/>
      <protection locked="0"/>
    </xf>
    <xf numFmtId="0" fontId="14" fillId="2" borderId="2" xfId="0" applyFont="1" applyFill="1" applyBorder="1" applyAlignment="1" applyProtection="1">
      <alignment horizontal="center" vertical="center" wrapText="1"/>
      <protection locked="0"/>
    </xf>
    <xf numFmtId="0" fontId="14" fillId="5" borderId="0" xfId="0" applyFont="1" applyFill="1" applyAlignment="1">
      <alignment horizontal="center" vertical="center"/>
    </xf>
    <xf numFmtId="0" fontId="14" fillId="5" borderId="0" xfId="0" applyFont="1" applyFill="1" applyAlignment="1">
      <alignment horizontal="center" vertical="center" wrapText="1"/>
    </xf>
    <xf numFmtId="0" fontId="11" fillId="0" borderId="5" xfId="0" applyFont="1" applyBorder="1" applyAlignment="1">
      <alignment horizontal="center" vertical="center" wrapText="1"/>
    </xf>
    <xf numFmtId="0" fontId="11" fillId="2" borderId="2" xfId="0" applyFont="1" applyFill="1" applyBorder="1" applyAlignment="1">
      <alignment horizontal="center" vertical="center" wrapText="1"/>
    </xf>
    <xf numFmtId="0" fontId="14" fillId="0" borderId="4" xfId="0" applyFont="1" applyBorder="1" applyAlignment="1" applyProtection="1">
      <alignment horizontal="left" vertical="top" wrapText="1"/>
      <protection locked="0"/>
    </xf>
    <xf numFmtId="0" fontId="14" fillId="0" borderId="10" xfId="0" applyFont="1" applyBorder="1" applyAlignment="1" applyProtection="1">
      <alignment horizontal="left" vertical="top" wrapText="1"/>
      <protection locked="0"/>
    </xf>
    <xf numFmtId="0" fontId="15" fillId="0" borderId="2" xfId="0" applyFont="1" applyBorder="1" applyAlignment="1">
      <alignment vertical="top" wrapText="1"/>
    </xf>
    <xf numFmtId="0" fontId="15" fillId="0" borderId="3" xfId="0" applyFont="1" applyBorder="1" applyAlignment="1">
      <alignment vertical="top" wrapText="1"/>
    </xf>
    <xf numFmtId="0" fontId="14" fillId="0" borderId="0" xfId="0" applyFont="1" applyAlignment="1" applyProtection="1">
      <alignment horizontal="left" vertical="top" wrapText="1"/>
      <protection locked="0"/>
    </xf>
    <xf numFmtId="0" fontId="14" fillId="5" borderId="2" xfId="0" applyFont="1" applyFill="1" applyBorder="1" applyAlignment="1">
      <alignment horizontal="center" vertical="center" wrapText="1"/>
    </xf>
    <xf numFmtId="0" fontId="15" fillId="3" borderId="2" xfId="0" applyFont="1" applyFill="1" applyBorder="1" applyAlignment="1">
      <alignment horizontal="left" vertical="top" wrapText="1"/>
    </xf>
    <xf numFmtId="0" fontId="15" fillId="0" borderId="2" xfId="0" applyFont="1" applyBorder="1" applyAlignment="1">
      <alignment horizontal="left" vertical="top" wrapText="1"/>
    </xf>
    <xf numFmtId="0" fontId="13" fillId="0" borderId="4" xfId="0" applyFont="1" applyBorder="1" applyAlignment="1" applyProtection="1">
      <alignment horizontal="left" vertical="top" wrapText="1"/>
      <protection locked="0"/>
    </xf>
    <xf numFmtId="0" fontId="14" fillId="6" borderId="2" xfId="0" applyFont="1" applyFill="1" applyBorder="1" applyAlignment="1">
      <alignment horizontal="center" vertical="center"/>
    </xf>
    <xf numFmtId="0" fontId="14" fillId="6" borderId="2" xfId="0" applyFont="1" applyFill="1" applyBorder="1" applyAlignment="1">
      <alignment horizontal="center" vertical="center" wrapText="1"/>
    </xf>
    <xf numFmtId="0" fontId="14" fillId="0" borderId="2" xfId="0" applyFont="1" applyBorder="1" applyAlignment="1" applyProtection="1">
      <alignment horizontal="center" vertical="top" wrapText="1"/>
      <protection locked="0"/>
    </xf>
    <xf numFmtId="0" fontId="14" fillId="0" borderId="4" xfId="0" applyFont="1" applyBorder="1" applyAlignment="1" applyProtection="1">
      <alignment horizontal="center" vertical="top" wrapText="1"/>
      <protection locked="0"/>
    </xf>
    <xf numFmtId="0" fontId="13" fillId="0" borderId="4" xfId="0" applyFont="1" applyBorder="1" applyAlignment="1" applyProtection="1">
      <alignment horizontal="center" vertical="top" wrapText="1"/>
      <protection locked="0"/>
    </xf>
    <xf numFmtId="0" fontId="14" fillId="6" borderId="0" xfId="0" applyFont="1" applyFill="1" applyAlignment="1">
      <alignment horizontal="center" vertical="center"/>
    </xf>
    <xf numFmtId="0" fontId="11" fillId="2" borderId="6" xfId="0" applyFont="1" applyFill="1" applyBorder="1" applyAlignment="1">
      <alignment horizontal="center" vertical="center"/>
    </xf>
    <xf numFmtId="0" fontId="11" fillId="0" borderId="0" xfId="0" applyFont="1" applyAlignment="1">
      <alignment horizontal="center" wrapText="1"/>
    </xf>
    <xf numFmtId="0" fontId="15" fillId="3" borderId="2" xfId="0" applyFont="1" applyFill="1" applyBorder="1" applyAlignment="1">
      <alignment vertical="top" wrapText="1"/>
    </xf>
    <xf numFmtId="0" fontId="14" fillId="0" borderId="2" xfId="0" applyFont="1" applyBorder="1" applyAlignment="1" applyProtection="1">
      <alignment horizontal="left" vertical="top"/>
      <protection locked="0"/>
    </xf>
    <xf numFmtId="0" fontId="14" fillId="5" borderId="2" xfId="0" applyFont="1" applyFill="1" applyBorder="1" applyAlignment="1">
      <alignment horizontal="center" vertical="center"/>
    </xf>
    <xf numFmtId="0" fontId="11" fillId="0" borderId="2" xfId="0" applyFont="1" applyBorder="1" applyAlignment="1">
      <alignment horizontal="center"/>
    </xf>
    <xf numFmtId="0" fontId="14" fillId="5" borderId="0" xfId="0" applyFont="1" applyFill="1" applyAlignment="1">
      <alignment wrapText="1"/>
    </xf>
    <xf numFmtId="0" fontId="11" fillId="0" borderId="0" xfId="0" applyFont="1" applyAlignment="1">
      <alignment horizontal="center"/>
    </xf>
    <xf numFmtId="0" fontId="14" fillId="5" borderId="0" xfId="0" applyFont="1" applyFill="1" applyAlignment="1">
      <alignment horizontal="center" wrapText="1"/>
    </xf>
    <xf numFmtId="164" fontId="13" fillId="0" borderId="2" xfId="0" applyNumberFormat="1" applyFont="1" applyBorder="1" applyAlignment="1" applyProtection="1">
      <alignment horizontal="left" vertical="top" wrapText="1"/>
      <protection locked="0"/>
    </xf>
    <xf numFmtId="164" fontId="14" fillId="0" borderId="2" xfId="0" applyNumberFormat="1" applyFont="1" applyBorder="1" applyAlignment="1" applyProtection="1">
      <alignment horizontal="left" vertical="top" wrapText="1"/>
      <protection locked="0"/>
    </xf>
    <xf numFmtId="164" fontId="14" fillId="0" borderId="5" xfId="0" applyNumberFormat="1" applyFont="1" applyBorder="1" applyAlignment="1" applyProtection="1">
      <alignment horizontal="left" vertical="top" wrapText="1"/>
      <protection locked="0"/>
    </xf>
    <xf numFmtId="49" fontId="14" fillId="0" borderId="2" xfId="0" applyNumberFormat="1" applyFont="1" applyBorder="1" applyAlignment="1" applyProtection="1">
      <alignment horizontal="left" vertical="top" wrapText="1"/>
      <protection locked="0"/>
    </xf>
    <xf numFmtId="0" fontId="10" fillId="0" borderId="5" xfId="0" applyFont="1" applyBorder="1" applyAlignment="1">
      <alignment horizontal="center" vertical="center" wrapText="1"/>
    </xf>
    <xf numFmtId="0" fontId="10" fillId="0" borderId="5" xfId="0" applyFont="1" applyBorder="1" applyAlignment="1">
      <alignment horizontal="center" vertical="center"/>
    </xf>
    <xf numFmtId="0" fontId="10" fillId="4" borderId="1" xfId="0" applyFont="1" applyFill="1" applyBorder="1" applyAlignment="1">
      <alignment horizontal="center" vertical="center" wrapText="1"/>
    </xf>
    <xf numFmtId="0" fontId="14" fillId="0" borderId="15" xfId="0" applyFont="1" applyBorder="1" applyAlignment="1">
      <alignment horizontal="left" vertical="top" wrapText="1"/>
    </xf>
    <xf numFmtId="0" fontId="15" fillId="0" borderId="15" xfId="0" applyFont="1" applyBorder="1" applyAlignment="1" applyProtection="1">
      <alignment horizontal="center" vertical="center" wrapText="1"/>
      <protection locked="0"/>
    </xf>
    <xf numFmtId="0" fontId="13" fillId="0" borderId="15" xfId="0" applyFont="1" applyBorder="1" applyAlignment="1" applyProtection="1">
      <alignment horizontal="left" vertical="top" wrapText="1"/>
      <protection locked="0"/>
    </xf>
    <xf numFmtId="0" fontId="15" fillId="0" borderId="15" xfId="0" applyFont="1" applyBorder="1" applyAlignment="1">
      <alignment horizontal="left" vertical="top" wrapText="1"/>
    </xf>
    <xf numFmtId="0" fontId="10" fillId="4" borderId="3" xfId="0" applyFont="1" applyFill="1" applyBorder="1" applyAlignment="1">
      <alignment horizontal="center" vertical="center" wrapText="1"/>
    </xf>
    <xf numFmtId="0" fontId="15" fillId="0" borderId="6" xfId="0" applyFont="1" applyBorder="1" applyAlignment="1">
      <alignment horizontal="left" vertical="top" wrapText="1"/>
    </xf>
    <xf numFmtId="0" fontId="15" fillId="4" borderId="15" xfId="0" applyFont="1" applyFill="1" applyBorder="1" applyAlignment="1" applyProtection="1">
      <alignment horizontal="center" vertical="center" wrapText="1"/>
      <protection locked="0"/>
    </xf>
    <xf numFmtId="0" fontId="15" fillId="0" borderId="15" xfId="0" applyFont="1" applyBorder="1" applyAlignment="1" applyProtection="1">
      <alignment horizontal="left" vertical="top" wrapText="1"/>
      <protection locked="0"/>
    </xf>
    <xf numFmtId="0" fontId="15" fillId="4" borderId="15" xfId="0" applyFont="1" applyFill="1" applyBorder="1" applyAlignment="1">
      <alignment horizontal="left" vertical="top" wrapText="1"/>
    </xf>
    <xf numFmtId="0" fontId="15" fillId="0" borderId="1" xfId="0" applyFont="1" applyBorder="1" applyAlignment="1">
      <alignment horizontal="left" vertical="top" wrapText="1"/>
    </xf>
    <xf numFmtId="0" fontId="14" fillId="2" borderId="15" xfId="0" applyFont="1" applyFill="1" applyBorder="1" applyAlignment="1">
      <alignment horizontal="left" vertical="top" wrapText="1"/>
    </xf>
    <xf numFmtId="0" fontId="15" fillId="0" borderId="2" xfId="0" applyFont="1" applyBorder="1" applyAlignment="1" applyProtection="1">
      <alignment horizontal="left" vertical="top" wrapText="1"/>
      <protection locked="0"/>
    </xf>
    <xf numFmtId="0" fontId="10" fillId="0" borderId="2" xfId="0" applyFont="1" applyBorder="1" applyAlignment="1">
      <alignment horizontal="right" vertical="center" wrapText="1"/>
    </xf>
    <xf numFmtId="0" fontId="10" fillId="0" borderId="2" xfId="0" applyFont="1" applyBorder="1" applyAlignment="1">
      <alignment horizontal="center" vertical="center"/>
    </xf>
    <xf numFmtId="0" fontId="15" fillId="0" borderId="0" xfId="0" applyFont="1" applyAlignment="1">
      <alignment horizontal="center" vertical="center"/>
    </xf>
    <xf numFmtId="0" fontId="15" fillId="0" borderId="0" xfId="0" applyFont="1"/>
    <xf numFmtId="0" fontId="1" fillId="0" borderId="0" xfId="0" applyFont="1"/>
    <xf numFmtId="0" fontId="14" fillId="0" borderId="2" xfId="0" applyFont="1" applyBorder="1" applyAlignment="1">
      <alignment vertical="top" wrapText="1"/>
    </xf>
    <xf numFmtId="0" fontId="14" fillId="0" borderId="5" xfId="0" applyFont="1" applyBorder="1" applyAlignment="1">
      <alignment vertical="top" wrapText="1"/>
    </xf>
    <xf numFmtId="0" fontId="13" fillId="0" borderId="5" xfId="0" applyFont="1" applyBorder="1" applyAlignment="1" applyProtection="1">
      <alignment horizontal="left" vertical="top" wrapText="1"/>
      <protection locked="0"/>
    </xf>
    <xf numFmtId="0" fontId="13" fillId="0" borderId="2" xfId="0" applyFont="1" applyBorder="1" applyAlignment="1">
      <alignment vertical="top" wrapText="1"/>
    </xf>
    <xf numFmtId="0" fontId="14" fillId="0" borderId="5" xfId="0" applyFont="1" applyBorder="1" applyAlignment="1" applyProtection="1">
      <alignment horizontal="left" vertical="top" wrapText="1"/>
      <protection locked="0"/>
    </xf>
    <xf numFmtId="0" fontId="14" fillId="0" borderId="2" xfId="0" applyFont="1" applyBorder="1" applyAlignment="1">
      <alignment horizontal="left" vertical="top" wrapText="1"/>
    </xf>
    <xf numFmtId="0" fontId="11" fillId="0" borderId="1" xfId="0" applyFont="1" applyBorder="1" applyAlignment="1">
      <alignment horizontal="right" vertical="center" wrapText="1"/>
    </xf>
    <xf numFmtId="0" fontId="14" fillId="0" borderId="12" xfId="0" applyFont="1" applyBorder="1" applyAlignment="1">
      <alignment vertical="top" wrapText="1"/>
    </xf>
    <xf numFmtId="0" fontId="14" fillId="0" borderId="4" xfId="0" applyFont="1" applyBorder="1" applyAlignment="1">
      <alignment vertical="top" wrapText="1"/>
    </xf>
    <xf numFmtId="0" fontId="15" fillId="0" borderId="9" xfId="0" applyFont="1" applyBorder="1" applyAlignment="1">
      <alignment horizontal="left" vertical="top" wrapText="1"/>
    </xf>
    <xf numFmtId="0" fontId="14" fillId="2" borderId="6" xfId="0" applyFont="1" applyFill="1" applyBorder="1" applyAlignment="1">
      <alignment horizontal="left" vertical="top" wrapText="1"/>
    </xf>
    <xf numFmtId="0" fontId="14" fillId="3" borderId="2" xfId="0" applyFont="1" applyFill="1" applyBorder="1" applyAlignment="1">
      <alignment vertical="top" wrapText="1"/>
    </xf>
    <xf numFmtId="0" fontId="11" fillId="0" borderId="0" xfId="0" applyFont="1" applyAlignment="1">
      <alignment horizontal="right" vertical="center"/>
    </xf>
    <xf numFmtId="0" fontId="11" fillId="0" borderId="0" xfId="0" applyFont="1" applyAlignment="1">
      <alignment horizontal="center" vertical="center"/>
    </xf>
    <xf numFmtId="0" fontId="14" fillId="0" borderId="2" xfId="0" applyFont="1" applyBorder="1" applyAlignment="1" applyProtection="1">
      <alignment wrapText="1"/>
      <protection locked="0"/>
    </xf>
    <xf numFmtId="0" fontId="11" fillId="0" borderId="0" xfId="0" applyFont="1" applyAlignment="1" applyProtection="1">
      <alignment horizontal="center"/>
      <protection locked="0"/>
    </xf>
    <xf numFmtId="0" fontId="14" fillId="0" borderId="0" xfId="0" applyFont="1" applyProtection="1">
      <protection locked="0"/>
    </xf>
    <xf numFmtId="0" fontId="11" fillId="0" borderId="0" xfId="0" applyFont="1" applyAlignment="1">
      <alignment horizontal="center" vertical="top" wrapText="1"/>
    </xf>
    <xf numFmtId="0" fontId="14" fillId="0" borderId="2" xfId="0" applyFont="1" applyBorder="1" applyAlignment="1">
      <alignment horizontal="center" wrapText="1"/>
    </xf>
    <xf numFmtId="0" fontId="11" fillId="0" borderId="0" xfId="0" applyFont="1" applyAlignment="1">
      <alignment vertical="center"/>
    </xf>
    <xf numFmtId="0" fontId="15" fillId="0" borderId="0" xfId="0" applyFont="1" applyAlignment="1">
      <alignment horizontal="justify" vertical="center"/>
    </xf>
    <xf numFmtId="0" fontId="10" fillId="0" borderId="0" xfId="0" applyFont="1" applyAlignment="1">
      <alignment horizontal="justify" vertical="center"/>
    </xf>
    <xf numFmtId="0" fontId="14" fillId="0" borderId="0" xfId="0" applyFont="1" applyAlignment="1">
      <alignment vertical="top" wrapText="1"/>
    </xf>
    <xf numFmtId="0" fontId="14" fillId="0" borderId="0" xfId="0" applyFont="1" applyAlignment="1">
      <alignment vertical="center" wrapText="1"/>
    </xf>
    <xf numFmtId="0" fontId="15" fillId="0" borderId="0" xfId="0" applyFont="1" applyAlignment="1">
      <alignment horizontal="justify" vertical="center" wrapText="1"/>
    </xf>
    <xf numFmtId="0" fontId="14" fillId="0" borderId="0" xfId="0" applyFont="1" applyAlignment="1">
      <alignment wrapText="1"/>
    </xf>
    <xf numFmtId="0" fontId="11" fillId="0" borderId="0" xfId="0" applyFont="1"/>
    <xf numFmtId="0" fontId="14" fillId="0" borderId="0" xfId="0" applyFont="1" applyAlignment="1">
      <alignment horizontal="center"/>
    </xf>
    <xf numFmtId="0" fontId="11" fillId="0" borderId="12" xfId="0" applyFont="1" applyBorder="1" applyAlignment="1">
      <alignment vertical="center"/>
    </xf>
    <xf numFmtId="0" fontId="11" fillId="0" borderId="11" xfId="0" applyFont="1" applyBorder="1" applyAlignment="1">
      <alignment vertical="center"/>
    </xf>
    <xf numFmtId="0" fontId="11" fillId="0" borderId="4" xfId="0" applyFont="1" applyBorder="1" applyAlignment="1">
      <alignment vertical="center"/>
    </xf>
    <xf numFmtId="0" fontId="11" fillId="0" borderId="5" xfId="0" applyFont="1" applyBorder="1" applyAlignment="1">
      <alignment vertical="center"/>
    </xf>
    <xf numFmtId="0" fontId="11" fillId="0" borderId="11" xfId="0" applyFont="1" applyBorder="1"/>
    <xf numFmtId="0" fontId="14" fillId="5" borderId="2" xfId="0" applyFont="1" applyFill="1" applyBorder="1" applyAlignment="1">
      <alignment wrapText="1"/>
    </xf>
    <xf numFmtId="0" fontId="11" fillId="0" borderId="11" xfId="0" applyFont="1" applyBorder="1" applyAlignment="1" applyProtection="1">
      <alignment horizontal="right" vertical="center" wrapText="1"/>
      <protection locked="0"/>
    </xf>
    <xf numFmtId="0" fontId="11" fillId="0" borderId="2" xfId="0" applyFont="1" applyBorder="1" applyAlignment="1" applyProtection="1">
      <alignment horizontal="center" vertical="center" wrapText="1"/>
      <protection locked="0"/>
    </xf>
    <xf numFmtId="0" fontId="0" fillId="0" borderId="0" xfId="0" applyAlignment="1">
      <alignment vertical="center"/>
    </xf>
    <xf numFmtId="0" fontId="22" fillId="0" borderId="0" xfId="0" applyFont="1" applyAlignment="1">
      <alignment horizontal="center" vertical="center" wrapText="1"/>
    </xf>
    <xf numFmtId="0" fontId="12" fillId="2" borderId="3" xfId="0" applyFont="1" applyFill="1" applyBorder="1" applyAlignment="1">
      <alignment horizontal="right" vertical="center" wrapText="1"/>
    </xf>
    <xf numFmtId="0" fontId="14" fillId="0" borderId="6" xfId="0" applyFont="1" applyBorder="1" applyAlignment="1">
      <alignment vertical="center" wrapText="1"/>
    </xf>
    <xf numFmtId="0" fontId="20" fillId="7" borderId="19" xfId="0" applyFont="1" applyFill="1" applyBorder="1" applyAlignment="1">
      <alignment horizontal="center" vertical="center"/>
    </xf>
    <xf numFmtId="0" fontId="20" fillId="7" borderId="0" xfId="0" applyFont="1" applyFill="1" applyAlignment="1">
      <alignment horizontal="center" vertical="center"/>
    </xf>
    <xf numFmtId="0" fontId="13" fillId="2" borderId="2" xfId="0" applyFont="1" applyFill="1" applyBorder="1" applyAlignment="1" applyProtection="1">
      <alignment horizontal="center" vertical="top" wrapText="1"/>
      <protection locked="0"/>
    </xf>
    <xf numFmtId="0" fontId="13" fillId="2" borderId="4" xfId="0" applyFont="1" applyFill="1" applyBorder="1" applyAlignment="1" applyProtection="1">
      <alignment horizontal="center" vertical="top" wrapText="1"/>
      <protection locked="0"/>
    </xf>
    <xf numFmtId="0" fontId="14" fillId="0" borderId="5" xfId="0" applyFont="1" applyBorder="1" applyAlignment="1" applyProtection="1">
      <alignment horizontal="center" vertical="top" wrapText="1"/>
      <protection locked="0"/>
    </xf>
    <xf numFmtId="0" fontId="14" fillId="0" borderId="16" xfId="0" applyFont="1" applyBorder="1" applyAlignment="1" applyProtection="1">
      <alignment horizontal="left" vertical="top" wrapText="1"/>
      <protection locked="0"/>
    </xf>
    <xf numFmtId="0" fontId="14" fillId="0" borderId="17" xfId="0" applyFont="1" applyBorder="1" applyAlignment="1" applyProtection="1">
      <alignment horizontal="left" vertical="top" wrapText="1"/>
      <protection locked="0"/>
    </xf>
    <xf numFmtId="0" fontId="14" fillId="0" borderId="18" xfId="0" applyFont="1" applyBorder="1" applyAlignment="1" applyProtection="1">
      <alignment horizontal="left" vertical="top" wrapText="1"/>
      <protection locked="0"/>
    </xf>
    <xf numFmtId="0" fontId="13" fillId="2" borderId="6" xfId="0" applyFont="1" applyFill="1" applyBorder="1" applyAlignment="1" applyProtection="1">
      <alignment horizontal="left" vertical="top" wrapText="1"/>
      <protection locked="0"/>
    </xf>
    <xf numFmtId="0" fontId="14" fillId="2" borderId="6" xfId="0" applyFont="1" applyFill="1" applyBorder="1" applyAlignment="1" applyProtection="1">
      <alignment horizontal="left" vertical="top" wrapText="1"/>
      <protection locked="0"/>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3" fillId="2" borderId="0" xfId="0" applyFont="1" applyFill="1" applyAlignment="1">
      <alignment horizontal="left" vertical="top" wrapText="1"/>
    </xf>
    <xf numFmtId="0" fontId="11" fillId="2" borderId="4" xfId="0" applyFont="1" applyFill="1" applyBorder="1" applyAlignment="1">
      <alignment horizontal="right" vertical="top" wrapText="1"/>
    </xf>
    <xf numFmtId="0" fontId="11" fillId="2" borderId="5" xfId="0" applyFont="1" applyFill="1" applyBorder="1" applyAlignment="1">
      <alignment horizontal="right" vertical="top" wrapText="1"/>
    </xf>
    <xf numFmtId="0" fontId="11" fillId="0" borderId="4" xfId="0" applyFont="1" applyBorder="1" applyAlignment="1">
      <alignment horizontal="right" vertical="top" wrapText="1"/>
    </xf>
    <xf numFmtId="0" fontId="11" fillId="0" borderId="10" xfId="0" applyFont="1" applyBorder="1" applyAlignment="1">
      <alignment horizontal="right" vertical="top" wrapText="1"/>
    </xf>
    <xf numFmtId="0" fontId="11" fillId="2" borderId="7" xfId="0" applyFont="1" applyFill="1" applyBorder="1" applyAlignment="1">
      <alignment horizontal="right" vertical="top" wrapText="1"/>
    </xf>
    <xf numFmtId="0" fontId="11" fillId="2" borderId="8" xfId="0" applyFont="1" applyFill="1" applyBorder="1" applyAlignment="1">
      <alignment horizontal="right" vertical="top"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11" fillId="2" borderId="2" xfId="0" applyFont="1" applyFill="1" applyBorder="1" applyAlignment="1">
      <alignment horizontal="right" vertical="top" wrapText="1"/>
    </xf>
    <xf numFmtId="0" fontId="11" fillId="0" borderId="11" xfId="0" applyFont="1" applyBorder="1" applyAlignment="1" applyProtection="1">
      <alignment wrapText="1"/>
      <protection locked="0"/>
    </xf>
    <xf numFmtId="0" fontId="11" fillId="0" borderId="15" xfId="0" applyFont="1" applyBorder="1" applyAlignment="1" applyProtection="1">
      <alignment wrapText="1"/>
      <protection locked="0"/>
    </xf>
    <xf numFmtId="0" fontId="11" fillId="0" borderId="0" xfId="0" applyFont="1" applyAlignment="1">
      <alignment horizontal="left" vertical="center"/>
    </xf>
    <xf numFmtId="0" fontId="11" fillId="0" borderId="10" xfId="0" applyFont="1" applyBorder="1" applyAlignment="1">
      <alignment horizontal="right"/>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0" fillId="0" borderId="4" xfId="0" applyFont="1" applyBorder="1" applyAlignment="1">
      <alignment horizontal="right" vertical="center" wrapText="1"/>
    </xf>
    <xf numFmtId="0" fontId="10" fillId="0" borderId="5" xfId="0" applyFont="1" applyBorder="1" applyAlignment="1">
      <alignment horizontal="right" vertical="center" wrapText="1"/>
    </xf>
    <xf numFmtId="0" fontId="10" fillId="0" borderId="4" xfId="0" applyFont="1" applyBorder="1" applyAlignment="1">
      <alignment horizontal="center" vertical="center"/>
    </xf>
    <xf numFmtId="0" fontId="10" fillId="0" borderId="14" xfId="0" applyFont="1" applyBorder="1" applyAlignment="1">
      <alignment horizontal="center" vertical="center"/>
    </xf>
    <xf numFmtId="0" fontId="10" fillId="0" borderId="11" xfId="0" applyFont="1" applyBorder="1" applyAlignment="1">
      <alignment horizontal="left" vertical="center"/>
    </xf>
    <xf numFmtId="0" fontId="14" fillId="0" borderId="11" xfId="0" applyFont="1" applyBorder="1" applyAlignment="1">
      <alignment horizontal="left"/>
    </xf>
    <xf numFmtId="0" fontId="10" fillId="0" borderId="13" xfId="0" applyFont="1" applyBorder="1" applyAlignment="1">
      <alignment horizontal="center" vertical="top" wrapText="1"/>
    </xf>
    <xf numFmtId="0" fontId="11" fillId="0" borderId="13" xfId="0" applyFont="1" applyBorder="1" applyAlignment="1">
      <alignment horizontal="center" vertical="top" wrapText="1"/>
    </xf>
    <xf numFmtId="0" fontId="11" fillId="2" borderId="4" xfId="0" applyFont="1" applyFill="1" applyBorder="1" applyAlignment="1">
      <alignment horizontal="right" vertical="center" wrapText="1"/>
    </xf>
    <xf numFmtId="0" fontId="11" fillId="2" borderId="5" xfId="0" applyFont="1" applyFill="1" applyBorder="1" applyAlignment="1">
      <alignment horizontal="right" vertical="center" wrapText="1"/>
    </xf>
    <xf numFmtId="0" fontId="11" fillId="0" borderId="12" xfId="0" applyFont="1" applyBorder="1" applyAlignment="1">
      <alignment horizontal="left" vertical="center"/>
    </xf>
    <xf numFmtId="0" fontId="11" fillId="0" borderId="11" xfId="0" applyFont="1" applyBorder="1" applyAlignment="1">
      <alignment horizontal="left" vertical="center"/>
    </xf>
    <xf numFmtId="0" fontId="11" fillId="0" borderId="10" xfId="0" applyFont="1" applyBorder="1" applyAlignment="1">
      <alignment horizontal="center" vertical="center"/>
    </xf>
    <xf numFmtId="0" fontId="14" fillId="0" borderId="11" xfId="0" applyFont="1" applyBorder="1" applyAlignment="1">
      <alignment horizontal="left" vertical="center"/>
    </xf>
    <xf numFmtId="0" fontId="0" fillId="0" borderId="0" xfId="0" applyAlignment="1"/>
    <xf numFmtId="0" fontId="21" fillId="0" borderId="0" xfId="0" applyFont="1" applyAlignment="1"/>
    <xf numFmtId="0" fontId="4" fillId="0" borderId="0" xfId="0" applyFont="1" applyAlignment="1"/>
    <xf numFmtId="0" fontId="14" fillId="0" borderId="3" xfId="0" applyFont="1" applyBorder="1" applyAlignment="1" applyProtection="1">
      <protection locked="0"/>
    </xf>
    <xf numFmtId="0" fontId="14" fillId="0" borderId="6" xfId="0" applyFont="1" applyBorder="1" applyAlignment="1" applyProtection="1">
      <protection locked="0"/>
    </xf>
    <xf numFmtId="0" fontId="14" fillId="0" borderId="13" xfId="0" applyFont="1" applyBorder="1" applyAlignment="1"/>
    <xf numFmtId="0" fontId="14" fillId="0" borderId="11" xfId="0" applyFont="1" applyBorder="1" applyAlignment="1"/>
  </cellXfs>
  <cellStyles count="1">
    <cellStyle name="Normal" xfId="0" builtinId="0"/>
  </cellStyles>
  <dxfs count="50">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00B0F0"/>
        </patternFill>
      </fill>
    </dxf>
    <dxf>
      <fill>
        <patternFill>
          <bgColor rgb="FF00B050"/>
        </patternFill>
      </fill>
    </dxf>
    <dxf>
      <fill>
        <patternFill>
          <bgColor rgb="FFFFC000"/>
        </patternFill>
      </fill>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26" Type="http://schemas.openxmlformats.org/officeDocument/2006/relationships/customXml" Target="../customXml/item3.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Types" Target="richData/rdRichValueTypes.xml"/></Relationships>
</file>

<file path=xl/drawings/drawing1.xml><?xml version="1.0" encoding="utf-8"?>
<xdr:wsDr xmlns:xdr="http://schemas.openxmlformats.org/drawingml/2006/spreadsheetDrawing" xmlns:a="http://schemas.openxmlformats.org/drawingml/2006/main">
  <xdr:twoCellAnchor>
    <xdr:from>
      <xdr:col>0</xdr:col>
      <xdr:colOff>25979</xdr:colOff>
      <xdr:row>2</xdr:row>
      <xdr:rowOff>0</xdr:rowOff>
    </xdr:from>
    <xdr:to>
      <xdr:col>7</xdr:col>
      <xdr:colOff>1567296</xdr:colOff>
      <xdr:row>29</xdr:row>
      <xdr:rowOff>0</xdr:rowOff>
    </xdr:to>
    <xdr:sp macro="" textlink="">
      <xdr:nvSpPr>
        <xdr:cNvPr id="2" name="TextBox 1">
          <a:extLst>
            <a:ext uri="{FF2B5EF4-FFF2-40B4-BE49-F238E27FC236}">
              <a16:creationId xmlns:a16="http://schemas.microsoft.com/office/drawing/2014/main" id="{80347A45-B0F4-C076-F857-77151304CB19}"/>
            </a:ext>
          </a:extLst>
        </xdr:cNvPr>
        <xdr:cNvSpPr txBox="1"/>
      </xdr:nvSpPr>
      <xdr:spPr>
        <a:xfrm>
          <a:off x="25979" y="1220932"/>
          <a:ext cx="9369135" cy="48404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latin typeface="Arial" panose="020B0604020202020204" pitchFamily="34" charset="0"/>
              <a:cs typeface="Arial" panose="020B0604020202020204" pitchFamily="34" charset="0"/>
            </a:rPr>
            <a:t>This toolkit is designed to give you an indication of your</a:t>
          </a:r>
          <a:r>
            <a:rPr lang="en-GB" sz="1200" baseline="0">
              <a:latin typeface="Arial" panose="020B0604020202020204" pitchFamily="34" charset="0"/>
              <a:cs typeface="Arial" panose="020B0604020202020204" pitchFamily="34" charset="0"/>
            </a:rPr>
            <a:t> good practice and also identify areas for improvement to support you in driving quality within your organisation against the supported employment model. The SEQF fidelity model was developed with the notion that:</a:t>
          </a:r>
        </a:p>
        <a:p>
          <a:r>
            <a:rPr lang="en-GB" sz="1200" baseline="0">
              <a:latin typeface="Arial" panose="020B0604020202020204" pitchFamily="34" charset="0"/>
              <a:cs typeface="Arial" panose="020B0604020202020204" pitchFamily="34" charset="0"/>
            </a:rPr>
            <a:t>a) Supported employment services should ensure everyone seeking paid employment receives high-quality support to find, maintain  and flourish in well-matched employment and b) Employers seeking to promote workforce diversity should also receive high-quality support to meet their business needs.</a:t>
          </a:r>
        </a:p>
        <a:p>
          <a:endParaRPr lang="en-GB" sz="1100" baseline="0">
            <a:latin typeface="Arial" panose="020B0604020202020204" pitchFamily="34" charset="0"/>
            <a:cs typeface="Arial" panose="020B0604020202020204" pitchFamily="34" charset="0"/>
          </a:endParaRPr>
        </a:p>
        <a:p>
          <a:r>
            <a:rPr lang="en-GB" sz="1200" b="1" u="sng" baseline="0">
              <a:latin typeface="Arial" panose="020B0604020202020204" pitchFamily="34" charset="0"/>
              <a:cs typeface="Arial" panose="020B0604020202020204" pitchFamily="34" charset="0"/>
            </a:rPr>
            <a:t>Key to the tabs - </a:t>
          </a:r>
          <a:r>
            <a:rPr lang="en-GB" sz="1200" b="0" u="none" baseline="0">
              <a:latin typeface="Arial" panose="020B0604020202020204" pitchFamily="34" charset="0"/>
              <a:cs typeface="Arial" panose="020B0604020202020204" pitchFamily="34" charset="0"/>
            </a:rPr>
            <a:t>Please use this key to support your Self-Assessment</a:t>
          </a:r>
        </a:p>
        <a:p>
          <a:endParaRPr lang="en-GB" sz="1200" b="1" baseline="0">
            <a:latin typeface="Arial" panose="020B0604020202020204" pitchFamily="34" charset="0"/>
            <a:cs typeface="Arial" panose="020B0604020202020204" pitchFamily="34" charset="0"/>
          </a:endParaRPr>
        </a:p>
        <a:p>
          <a:r>
            <a:rPr lang="en-GB" sz="1200" b="1" baseline="0">
              <a:latin typeface="Arial" panose="020B0604020202020204" pitchFamily="34" charset="0"/>
              <a:cs typeface="Arial" panose="020B0604020202020204" pitchFamily="34" charset="0"/>
            </a:rPr>
            <a:t>Scoring</a:t>
          </a:r>
          <a:r>
            <a:rPr lang="en-GB" sz="1200" baseline="0">
              <a:latin typeface="Arial" panose="020B0604020202020204" pitchFamily="34" charset="0"/>
              <a:cs typeface="Arial" panose="020B0604020202020204" pitchFamily="34" charset="0"/>
            </a:rPr>
            <a:t> - The SEQF Assessors will use this tab covering final score and provide an overall impression of your organisation.</a:t>
          </a:r>
        </a:p>
        <a:p>
          <a:endParaRPr lang="en-GB" sz="1100" baseline="0">
            <a:latin typeface="Arial" panose="020B0604020202020204" pitchFamily="34" charset="0"/>
            <a:cs typeface="Arial" panose="020B0604020202020204" pitchFamily="34" charset="0"/>
          </a:endParaRPr>
        </a:p>
        <a:p>
          <a:r>
            <a:rPr lang="en-GB" sz="1200" b="1" baseline="0">
              <a:latin typeface="Arial" panose="020B0604020202020204" pitchFamily="34" charset="0"/>
              <a:cs typeface="Arial" panose="020B0604020202020204" pitchFamily="34" charset="0"/>
            </a:rPr>
            <a:t>Review Assessment </a:t>
          </a:r>
          <a:r>
            <a:rPr lang="en-GB" sz="1200" baseline="0">
              <a:latin typeface="Arial" panose="020B0604020202020204" pitchFamily="34" charset="0"/>
              <a:cs typeface="Arial" panose="020B0604020202020204" pitchFamily="34" charset="0"/>
            </a:rPr>
            <a:t>- </a:t>
          </a:r>
          <a:r>
            <a:rPr lang="en-GB" sz="1200" baseline="0">
              <a:solidFill>
                <a:schemeClr val="dk1"/>
              </a:solidFill>
              <a:effectLst/>
              <a:latin typeface="Arial" panose="020B0604020202020204" pitchFamily="34" charset="0"/>
              <a:ea typeface="+mn-ea"/>
              <a:cs typeface="Arial" panose="020B0604020202020204" pitchFamily="34" charset="0"/>
            </a:rPr>
            <a:t>The SEQF Assessors will use this tab to identify good practice (which will be highlighted in green) and also make recommendations against each criteria, rating those recommended actions as high (address immediately), medium (Complete within 6 months) and low (complete by next annual self-assessment). </a:t>
          </a:r>
        </a:p>
        <a:p>
          <a:endParaRPr lang="en-GB" sz="1100" baseline="0">
            <a:solidFill>
              <a:schemeClr val="dk1"/>
            </a:solidFill>
            <a:effectLst/>
            <a:latin typeface="Arial" panose="020B0604020202020204" pitchFamily="34" charset="0"/>
            <a:ea typeface="+mn-ea"/>
            <a:cs typeface="Arial" panose="020B0604020202020204" pitchFamily="34" charset="0"/>
          </a:endParaRPr>
        </a:p>
        <a:p>
          <a:r>
            <a:rPr lang="en-GB" sz="1200" b="1" baseline="0">
              <a:latin typeface="Arial" panose="020B0604020202020204" pitchFamily="34" charset="0"/>
              <a:cs typeface="Arial" panose="020B0604020202020204" pitchFamily="34" charset="0"/>
            </a:rPr>
            <a:t>Action Plan </a:t>
          </a:r>
          <a:r>
            <a:rPr lang="en-GB" sz="1200" baseline="0">
              <a:latin typeface="Arial" panose="020B0604020202020204" pitchFamily="34" charset="0"/>
              <a:cs typeface="Arial" panose="020B0604020202020204" pitchFamily="34" charset="0"/>
            </a:rPr>
            <a:t>- The organisation should use this tab to document planned actions identified during the self assessment process.</a:t>
          </a:r>
        </a:p>
        <a:p>
          <a:endParaRPr lang="en-GB" sz="1100" baseline="0">
            <a:latin typeface="Arial" panose="020B0604020202020204" pitchFamily="34" charset="0"/>
            <a:cs typeface="Arial" panose="020B0604020202020204" pitchFamily="34" charset="0"/>
          </a:endParaRPr>
        </a:p>
        <a:p>
          <a:r>
            <a:rPr lang="en-GB" sz="1200" baseline="0">
              <a:latin typeface="Arial" panose="020B0604020202020204" pitchFamily="34" charset="0"/>
              <a:cs typeface="Arial" panose="020B0604020202020204" pitchFamily="34" charset="0"/>
            </a:rPr>
            <a:t>Each of the following tabs are for the organisation to complete as part of self-assessment, </a:t>
          </a:r>
          <a:r>
            <a:rPr lang="en-GB" sz="1200" b="1" baseline="0">
              <a:latin typeface="Arial" panose="020B0604020202020204" pitchFamily="34" charset="0"/>
              <a:cs typeface="Arial" panose="020B0604020202020204" pitchFamily="34" charset="0"/>
            </a:rPr>
            <a:t>1.1 Engaging jobseekers;  1.2 VP and Action Planning; 1.3 Engaging Employers; 1.4 Job Match and Secure Work; 1.5 In-Work Support and Career; 2.1 Business Results and 2.2 KPIS</a:t>
          </a:r>
          <a:r>
            <a:rPr lang="en-GB" sz="1200" baseline="0">
              <a:latin typeface="Arial" panose="020B0604020202020204" pitchFamily="34" charset="0"/>
              <a:cs typeface="Arial" panose="020B0604020202020204" pitchFamily="34" charset="0"/>
            </a:rPr>
            <a:t>. Services needs to </a:t>
          </a:r>
          <a:r>
            <a:rPr lang="en-GB" sz="1200" baseline="0">
              <a:solidFill>
                <a:schemeClr val="dk1"/>
              </a:solidFill>
              <a:effectLst/>
              <a:latin typeface="Arial" panose="020B0604020202020204" pitchFamily="34" charset="0"/>
              <a:ea typeface="+mn-ea"/>
              <a:cs typeface="Arial" panose="020B0604020202020204" pitchFamily="34" charset="0"/>
            </a:rPr>
            <a:t>go through each criteria identifying their score, evidence, comments and actions.  Each of these tabs also explain the scoring matrix for each criteria.   </a:t>
          </a:r>
        </a:p>
        <a:p>
          <a:r>
            <a:rPr lang="en-GB" sz="1200" baseline="0">
              <a:solidFill>
                <a:schemeClr val="dk1"/>
              </a:solidFill>
              <a:effectLst/>
              <a:latin typeface="Arial" panose="020B0604020202020204" pitchFamily="34" charset="0"/>
              <a:ea typeface="+mn-ea"/>
              <a:cs typeface="Arial" panose="020B0604020202020204" pitchFamily="34" charset="0"/>
            </a:rPr>
            <a:t>                                                                                                                          </a:t>
          </a:r>
          <a:endParaRPr lang="en-GB" sz="1200" baseline="0">
            <a:latin typeface="Arial" panose="020B0604020202020204" pitchFamily="34" charset="0"/>
            <a:cs typeface="Arial" panose="020B0604020202020204" pitchFamily="34" charset="0"/>
          </a:endParaRPr>
        </a:p>
        <a:p>
          <a:r>
            <a:rPr lang="en-GB" sz="1200" b="1" baseline="0">
              <a:latin typeface="Arial" panose="020B0604020202020204" pitchFamily="34" charset="0"/>
              <a:cs typeface="Arial" panose="020B0604020202020204" pitchFamily="34" charset="0"/>
            </a:rPr>
            <a:t>Evidence Summary </a:t>
          </a:r>
          <a:r>
            <a:rPr lang="en-GB" sz="1200" baseline="0">
              <a:latin typeface="Arial" panose="020B0604020202020204" pitchFamily="34" charset="0"/>
              <a:cs typeface="Arial" panose="020B0604020202020204" pitchFamily="34" charset="0"/>
            </a:rPr>
            <a:t>- </a:t>
          </a:r>
          <a:r>
            <a:rPr lang="en-GB" sz="1200" b="0" i="0" u="none" strike="noStrike">
              <a:solidFill>
                <a:schemeClr val="dk1"/>
              </a:solidFill>
              <a:effectLst/>
              <a:latin typeface="Arial" panose="020B0604020202020204" pitchFamily="34" charset="0"/>
              <a:ea typeface="+mn-ea"/>
              <a:cs typeface="Arial" panose="020B0604020202020204" pitchFamily="34" charset="0"/>
            </a:rPr>
            <a:t>When collating the evidence for SEQF, you may find it useful to give the evidence numbers for ease of cross-referencing or if you are putting in links to evidence, which cannot be done within the relevant tabs.</a:t>
          </a:r>
          <a:r>
            <a:rPr lang="en-GB" sz="1200">
              <a:latin typeface="Arial" panose="020B0604020202020204" pitchFamily="34" charset="0"/>
              <a:cs typeface="Arial" panose="020B0604020202020204" pitchFamily="34" charset="0"/>
            </a:rPr>
            <a:t>   It is your responsibility to submit all of this evidence with the self-assessment tool before the external assessment.</a:t>
          </a:r>
        </a:p>
        <a:p>
          <a:endParaRPr lang="en-GB" sz="1100" baseline="0">
            <a:latin typeface="Arial" panose="020B0604020202020204" pitchFamily="34" charset="0"/>
            <a:cs typeface="Arial" panose="020B0604020202020204" pitchFamily="34" charset="0"/>
          </a:endParaRPr>
        </a:p>
        <a:p>
          <a:r>
            <a:rPr lang="en-GB" sz="1200" b="1" baseline="0">
              <a:latin typeface="Arial" panose="020B0604020202020204" pitchFamily="34" charset="0"/>
              <a:cs typeface="Arial" panose="020B0604020202020204" pitchFamily="34" charset="0"/>
            </a:rPr>
            <a:t>Glossary</a:t>
          </a:r>
          <a:r>
            <a:rPr lang="en-GB" sz="1200" baseline="0">
              <a:latin typeface="Arial" panose="020B0604020202020204" pitchFamily="34" charset="0"/>
              <a:cs typeface="Arial" panose="020B0604020202020204" pitchFamily="34" charset="0"/>
            </a:rPr>
            <a:t>  - Provides an explanation of different terms that are used within the framework.</a:t>
          </a:r>
        </a:p>
      </xdr:txBody>
    </xdr:sp>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EA297-23CE-814C-AC67-DD3CCB27B980}">
  <sheetPr>
    <tabColor theme="1"/>
  </sheetPr>
  <dimension ref="A1:H32"/>
  <sheetViews>
    <sheetView tabSelected="1" zoomScale="110" zoomScaleNormal="110" workbookViewId="0">
      <selection activeCell="A2" sqref="A2:H2"/>
    </sheetView>
  </sheetViews>
  <sheetFormatPr defaultColWidth="10.85546875" defaultRowHeight="15"/>
  <cols>
    <col min="1" max="1" width="26.5703125" customWidth="1"/>
    <col min="2" max="2" width="11.7109375" customWidth="1"/>
    <col min="6" max="6" width="19.42578125" customWidth="1"/>
    <col min="7" max="7" width="20.85546875" customWidth="1"/>
    <col min="8" max="8" width="22.42578125" customWidth="1"/>
  </cols>
  <sheetData>
    <row r="1" spans="1:8" ht="69.95" customHeight="1">
      <c r="A1" s="134" t="e" vm="1">
        <v>#VALUE!</v>
      </c>
      <c r="B1" s="183"/>
      <c r="G1" s="17" t="e" vm="2">
        <v>#VALUE!</v>
      </c>
      <c r="H1" s="19" t="e" vm="3">
        <v>#VALUE!</v>
      </c>
    </row>
    <row r="2" spans="1:8" ht="26.1" customHeight="1">
      <c r="A2" s="135" t="s">
        <v>0</v>
      </c>
      <c r="B2" s="184"/>
      <c r="C2" s="184"/>
      <c r="D2" s="184"/>
      <c r="E2" s="184"/>
      <c r="F2" s="184"/>
      <c r="G2" s="184"/>
      <c r="H2" s="184"/>
    </row>
    <row r="28" ht="3" customHeight="1"/>
    <row r="29" ht="9" hidden="1" customHeight="1"/>
    <row r="30" hidden="1"/>
    <row r="31" hidden="1"/>
    <row r="32" hidden="1"/>
  </sheetData>
  <sheetProtection algorithmName="SHA-512" hashValue="r8wfWfmCJh3Ej483zjUZwwjSBRcESpRXhYz7a1TbJKFjhQQdRPKj8uquSHTubS+4zM5Rr+8iGGvLMSKNTae/XA==" saltValue="BEzBqko7cv3Tb6JnLdnq/Q==" spinCount="100000" sheet="1" objects="1" scenarios="1"/>
  <mergeCells count="2">
    <mergeCell ref="A1:B1"/>
    <mergeCell ref="A2:H2"/>
  </mergeCells>
  <pageMargins left="0.25" right="0.25"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1A842-26B9-0D49-A76A-96AC613C77DD}">
  <sheetPr>
    <tabColor theme="5"/>
  </sheetPr>
  <dimension ref="A1:G12"/>
  <sheetViews>
    <sheetView zoomScaleNormal="100" workbookViewId="0">
      <selection activeCell="E6" sqref="D6:E6"/>
    </sheetView>
  </sheetViews>
  <sheetFormatPr defaultColWidth="10.85546875" defaultRowHeight="15"/>
  <cols>
    <col min="1" max="1" width="3.140625" customWidth="1"/>
    <col min="2" max="2" width="21" customWidth="1"/>
    <col min="3" max="3" width="22.140625" customWidth="1"/>
    <col min="4" max="4" width="10.42578125" customWidth="1"/>
    <col min="5" max="5" width="18.85546875" customWidth="1"/>
    <col min="6" max="6" width="22.85546875" customWidth="1"/>
    <col min="7" max="7" width="42" customWidth="1"/>
  </cols>
  <sheetData>
    <row r="1" spans="1:7" s="24" customFormat="1" ht="38.25" customHeight="1">
      <c r="A1" s="179" t="s">
        <v>100</v>
      </c>
      <c r="B1" s="180"/>
      <c r="C1" s="182"/>
    </row>
    <row r="2" spans="1:7" s="3" customFormat="1" ht="47.25">
      <c r="A2" s="148" t="s">
        <v>141</v>
      </c>
      <c r="B2" s="149"/>
      <c r="C2" s="21" t="s">
        <v>142</v>
      </c>
      <c r="D2" s="48" t="s">
        <v>143</v>
      </c>
      <c r="E2" s="37" t="s">
        <v>144</v>
      </c>
      <c r="F2" s="48" t="s">
        <v>145</v>
      </c>
      <c r="G2" s="22" t="s">
        <v>146</v>
      </c>
    </row>
    <row r="3" spans="1:7" s="1" customFormat="1" ht="180">
      <c r="A3" s="35">
        <v>1</v>
      </c>
      <c r="B3" s="56" t="s">
        <v>101</v>
      </c>
      <c r="C3" s="103" t="s">
        <v>279</v>
      </c>
      <c r="D3" s="40" t="s">
        <v>27</v>
      </c>
      <c r="E3" s="41"/>
      <c r="F3" s="41"/>
      <c r="G3" s="103" t="s">
        <v>280</v>
      </c>
    </row>
    <row r="4" spans="1:7" ht="165" customHeight="1">
      <c r="A4" s="65">
        <v>2</v>
      </c>
      <c r="B4" s="86" t="s">
        <v>102</v>
      </c>
      <c r="C4" s="103" t="s">
        <v>281</v>
      </c>
      <c r="D4" s="40" t="s">
        <v>27</v>
      </c>
      <c r="E4" s="41"/>
      <c r="F4" s="41"/>
      <c r="G4" s="103" t="s">
        <v>282</v>
      </c>
    </row>
    <row r="5" spans="1:7" ht="180">
      <c r="A5" s="35">
        <v>3</v>
      </c>
      <c r="B5" s="57" t="s">
        <v>103</v>
      </c>
      <c r="C5" s="103" t="s">
        <v>283</v>
      </c>
      <c r="D5" s="40" t="s">
        <v>27</v>
      </c>
      <c r="E5" s="41"/>
      <c r="F5" s="41"/>
      <c r="G5" s="103" t="s">
        <v>284</v>
      </c>
    </row>
    <row r="6" spans="1:7" ht="150">
      <c r="A6" s="35">
        <v>4</v>
      </c>
      <c r="B6" s="57" t="s">
        <v>104</v>
      </c>
      <c r="C6" s="103" t="s">
        <v>285</v>
      </c>
      <c r="D6" s="40" t="s">
        <v>27</v>
      </c>
      <c r="E6" s="41"/>
      <c r="F6" s="41"/>
      <c r="G6" s="103" t="s">
        <v>286</v>
      </c>
    </row>
    <row r="7" spans="1:7" ht="270">
      <c r="A7" s="35">
        <v>5</v>
      </c>
      <c r="B7" s="57" t="s">
        <v>105</v>
      </c>
      <c r="C7" s="103" t="s">
        <v>287</v>
      </c>
      <c r="D7" s="40" t="s">
        <v>27</v>
      </c>
      <c r="E7" s="41"/>
      <c r="F7" s="41"/>
      <c r="G7" s="103" t="s">
        <v>288</v>
      </c>
    </row>
    <row r="8" spans="1:7" ht="247.5" customHeight="1">
      <c r="A8" s="35">
        <v>6</v>
      </c>
      <c r="B8" s="57" t="s">
        <v>106</v>
      </c>
      <c r="C8" s="103" t="s">
        <v>289</v>
      </c>
      <c r="D8" s="40" t="s">
        <v>27</v>
      </c>
      <c r="E8" s="41"/>
      <c r="F8" s="41"/>
      <c r="G8" s="103" t="s">
        <v>290</v>
      </c>
    </row>
    <row r="9" spans="1:7" ht="165">
      <c r="A9" s="35">
        <v>7</v>
      </c>
      <c r="B9" s="57" t="s">
        <v>107</v>
      </c>
      <c r="C9" s="103" t="s">
        <v>291</v>
      </c>
      <c r="D9" s="40" t="s">
        <v>27</v>
      </c>
      <c r="E9" s="41"/>
      <c r="F9" s="41"/>
      <c r="G9" s="103" t="s">
        <v>292</v>
      </c>
    </row>
    <row r="10" spans="1:7" ht="180">
      <c r="A10" s="35">
        <v>8</v>
      </c>
      <c r="B10" s="57" t="s">
        <v>108</v>
      </c>
      <c r="C10" s="103" t="s">
        <v>293</v>
      </c>
      <c r="D10" s="40" t="s">
        <v>27</v>
      </c>
      <c r="E10" s="41"/>
      <c r="F10" s="41"/>
      <c r="G10" s="103" t="s">
        <v>294</v>
      </c>
    </row>
    <row r="11" spans="1:7" s="2" customFormat="1" ht="33.950000000000003" customHeight="1">
      <c r="A11" s="151" t="s">
        <v>133</v>
      </c>
      <c r="B11" s="152"/>
      <c r="C11" s="104" t="s">
        <v>167</v>
      </c>
      <c r="D11" s="22">
        <f>SUM(D3:D10)</f>
        <v>0</v>
      </c>
      <c r="E11" s="72"/>
      <c r="F11" s="72"/>
      <c r="G11" s="24"/>
    </row>
    <row r="12" spans="1:7" ht="15.75">
      <c r="A12" s="176" t="s">
        <v>295</v>
      </c>
      <c r="B12" s="176"/>
      <c r="C12" s="176"/>
      <c r="D12" s="176"/>
      <c r="E12" s="115"/>
      <c r="F12" s="115"/>
      <c r="G12" s="24"/>
    </row>
  </sheetData>
  <sheetProtection algorithmName="SHA-512" hashValue="v2RYIe0I5YFiJAGfaTwy1dRz69QMsbLmr6Az4rVnzQ7EDxxk64wRWapwcHIP3bLOTnnuF6XjjUL3IOJCNz8kWQ==" saltValue="4SmbyPV3sHO0xA5vsiJ5SA==" spinCount="100000" sheet="1" formatCells="0" selectLockedCells="1"/>
  <mergeCells count="4">
    <mergeCell ref="A11:B11"/>
    <mergeCell ref="A12:D12"/>
    <mergeCell ref="A2:B2"/>
    <mergeCell ref="A1:C1"/>
  </mergeCells>
  <pageMargins left="0.25" right="0.25"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B53BA0A8-443B-664A-9B94-3B5D19C7CB16}">
          <x14:formula1>
            <xm:f>Lists!$A$1:$A$4</xm:f>
          </x14:formula1>
          <xm:sqref>D3:D10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CED1B-DCFB-A44B-88BA-AD7A2C9FDE67}">
  <sheetPr>
    <tabColor rgb="FF002060"/>
  </sheetPr>
  <dimension ref="A1:E9"/>
  <sheetViews>
    <sheetView topLeftCell="A3" zoomScaleNormal="100" workbookViewId="0">
      <selection activeCell="C3" sqref="C3"/>
    </sheetView>
  </sheetViews>
  <sheetFormatPr defaultColWidth="10.85546875" defaultRowHeight="15"/>
  <cols>
    <col min="1" max="1" width="9" customWidth="1"/>
    <col min="2" max="2" width="32.85546875" customWidth="1"/>
    <col min="3" max="3" width="14.28515625" customWidth="1"/>
    <col min="4" max="4" width="35" customWidth="1"/>
    <col min="5" max="5" width="38.85546875" customWidth="1"/>
  </cols>
  <sheetData>
    <row r="1" spans="1:5" s="24" customFormat="1" ht="36.950000000000003" customHeight="1">
      <c r="A1" s="128" t="s">
        <v>110</v>
      </c>
      <c r="B1" s="129"/>
    </row>
    <row r="2" spans="1:5" s="4" customFormat="1" ht="47.25">
      <c r="A2" s="148" t="s">
        <v>141</v>
      </c>
      <c r="B2" s="149"/>
      <c r="C2" s="21" t="s">
        <v>296</v>
      </c>
      <c r="D2" s="21" t="s">
        <v>297</v>
      </c>
      <c r="E2" s="21" t="s">
        <v>298</v>
      </c>
    </row>
    <row r="3" spans="1:5" s="97" customFormat="1" ht="148.5" customHeight="1">
      <c r="A3" s="35" t="s">
        <v>111</v>
      </c>
      <c r="B3" s="67" t="s">
        <v>299</v>
      </c>
      <c r="C3" s="40" t="s">
        <v>113</v>
      </c>
      <c r="D3" s="41"/>
      <c r="E3" s="41"/>
    </row>
    <row r="4" spans="1:5" s="97" customFormat="1" ht="135">
      <c r="A4" s="35" t="s">
        <v>114</v>
      </c>
      <c r="B4" s="52" t="s">
        <v>300</v>
      </c>
      <c r="C4" s="40" t="s">
        <v>113</v>
      </c>
      <c r="D4" s="41"/>
      <c r="E4" s="41"/>
    </row>
    <row r="5" spans="1:5" s="97" customFormat="1" ht="195">
      <c r="A5" s="35" t="s">
        <v>116</v>
      </c>
      <c r="B5" s="52" t="s">
        <v>301</v>
      </c>
      <c r="C5" s="40" t="s">
        <v>118</v>
      </c>
      <c r="D5" s="41"/>
      <c r="E5" s="41"/>
    </row>
    <row r="6" spans="1:5" s="97" customFormat="1" ht="195">
      <c r="A6" s="35" t="s">
        <v>119</v>
      </c>
      <c r="B6" s="52" t="s">
        <v>302</v>
      </c>
      <c r="C6" s="40" t="s">
        <v>118</v>
      </c>
      <c r="D6" s="41"/>
      <c r="E6" s="41"/>
    </row>
    <row r="7" spans="1:5" s="97" customFormat="1" ht="270">
      <c r="A7" s="35" t="s">
        <v>121</v>
      </c>
      <c r="B7" s="52" t="s">
        <v>303</v>
      </c>
      <c r="C7" s="40" t="s">
        <v>113</v>
      </c>
      <c r="D7" s="41"/>
      <c r="E7" s="41"/>
    </row>
    <row r="8" spans="1:5" s="97" customFormat="1" ht="15.75">
      <c r="A8" s="151" t="s">
        <v>139</v>
      </c>
      <c r="B8" s="152"/>
      <c r="C8" s="70">
        <f>SUM(C3:C7)</f>
        <v>0</v>
      </c>
      <c r="D8" s="24"/>
      <c r="E8" s="24"/>
    </row>
    <row r="9" spans="1:5" s="97" customFormat="1" ht="15.75">
      <c r="A9" s="176" t="s">
        <v>168</v>
      </c>
      <c r="B9" s="188"/>
      <c r="C9" s="188"/>
      <c r="D9" s="24"/>
      <c r="E9" s="24"/>
    </row>
  </sheetData>
  <sheetProtection algorithmName="SHA-512" hashValue="AlK7yLOZ1R2M6QU8/yUFAqyeelBtQc0+nT32VyVCVGmeIwNEpWjuyUV4W6bhXgmBlToQ/rBcK/pvbIZZEvqZvA==" saltValue="ctRkQH/es+5hV+mDCj2wMQ==" spinCount="100000" sheet="1" formatCells="0" selectLockedCells="1"/>
  <mergeCells count="3">
    <mergeCell ref="A2:B2"/>
    <mergeCell ref="A8:B8"/>
    <mergeCell ref="A9:C9"/>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F28B8F2C-3FF4-4542-89FB-723A4AA192A1}">
          <x14:formula1>
            <xm:f>Lists!$B$1:$B$7</xm:f>
          </x14:formula1>
          <xm:sqref>C5:C6</xm:sqref>
        </x14:dataValidation>
        <x14:dataValidation type="list" allowBlank="1" showInputMessage="1" showErrorMessage="1" xr:uid="{52F25853-4B8B-AE48-8A41-3912232173E3}">
          <x14:formula1>
            <xm:f>Lists!$C$1:$C$12</xm:f>
          </x14:formula1>
          <xm:sqref>C3:C4 C7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E63BE-7BBA-4E37-83A4-AACABFBDF7B8}">
  <sheetPr>
    <tabColor theme="2" tint="-0.499984740745262"/>
  </sheetPr>
  <dimension ref="A1:C101"/>
  <sheetViews>
    <sheetView workbookViewId="0">
      <selection activeCell="C3" sqref="C3"/>
    </sheetView>
  </sheetViews>
  <sheetFormatPr defaultColWidth="8.85546875" defaultRowHeight="15"/>
  <cols>
    <col min="1" max="1" width="10.85546875" customWidth="1"/>
    <col min="2" max="2" width="36.5703125" customWidth="1"/>
    <col min="3" max="3" width="43.42578125" customWidth="1"/>
  </cols>
  <sheetData>
    <row r="1" spans="1:3" ht="63">
      <c r="A1" s="21" t="s">
        <v>304</v>
      </c>
      <c r="B1" s="21" t="s">
        <v>305</v>
      </c>
      <c r="C1" s="21" t="s">
        <v>306</v>
      </c>
    </row>
    <row r="2" spans="1:3" ht="15.75">
      <c r="A2" s="116">
        <v>1</v>
      </c>
      <c r="B2" s="112"/>
      <c r="C2" s="112"/>
    </row>
    <row r="3" spans="1:3" ht="15.75">
      <c r="A3" s="116">
        <v>2</v>
      </c>
      <c r="B3" s="112"/>
      <c r="C3" s="112"/>
    </row>
    <row r="4" spans="1:3" ht="15.75">
      <c r="A4" s="116">
        <v>3</v>
      </c>
      <c r="B4" s="112"/>
      <c r="C4" s="112"/>
    </row>
    <row r="5" spans="1:3" ht="15.75">
      <c r="A5" s="116">
        <v>4</v>
      </c>
      <c r="B5" s="112"/>
      <c r="C5" s="112"/>
    </row>
    <row r="6" spans="1:3" ht="15.75">
      <c r="A6" s="116">
        <v>5</v>
      </c>
      <c r="B6" s="112"/>
      <c r="C6" s="112"/>
    </row>
    <row r="7" spans="1:3" ht="15.75">
      <c r="A7" s="116">
        <v>6</v>
      </c>
      <c r="B7" s="112"/>
      <c r="C7" s="112"/>
    </row>
    <row r="8" spans="1:3" ht="15.75">
      <c r="A8" s="116">
        <v>7</v>
      </c>
      <c r="B8" s="112"/>
      <c r="C8" s="112"/>
    </row>
    <row r="9" spans="1:3" ht="15.75">
      <c r="A9" s="116">
        <v>8</v>
      </c>
      <c r="B9" s="112"/>
      <c r="C9" s="112"/>
    </row>
    <row r="10" spans="1:3" ht="15.75">
      <c r="A10" s="116">
        <v>9</v>
      </c>
      <c r="B10" s="112"/>
      <c r="C10" s="112"/>
    </row>
    <row r="11" spans="1:3" ht="15.75">
      <c r="A11" s="116">
        <v>10</v>
      </c>
      <c r="B11" s="112"/>
      <c r="C11" s="112"/>
    </row>
    <row r="12" spans="1:3" ht="15.75">
      <c r="A12" s="116">
        <v>11</v>
      </c>
      <c r="B12" s="112"/>
      <c r="C12" s="112"/>
    </row>
    <row r="13" spans="1:3" ht="15.75">
      <c r="A13" s="116">
        <v>12</v>
      </c>
      <c r="B13" s="112"/>
      <c r="C13" s="112"/>
    </row>
    <row r="14" spans="1:3" ht="15.75">
      <c r="A14" s="116">
        <v>13</v>
      </c>
      <c r="B14" s="112"/>
      <c r="C14" s="112"/>
    </row>
    <row r="15" spans="1:3" ht="15.75">
      <c r="A15" s="116">
        <v>14</v>
      </c>
      <c r="B15" s="112"/>
      <c r="C15" s="112"/>
    </row>
    <row r="16" spans="1:3" ht="15.75">
      <c r="A16" s="116">
        <v>15</v>
      </c>
      <c r="B16" s="112"/>
      <c r="C16" s="112"/>
    </row>
    <row r="17" spans="1:3" ht="15.75">
      <c r="A17" s="116">
        <v>16</v>
      </c>
      <c r="B17" s="112"/>
      <c r="C17" s="112"/>
    </row>
    <row r="18" spans="1:3" ht="15.75">
      <c r="A18" s="116">
        <v>17</v>
      </c>
      <c r="B18" s="112"/>
      <c r="C18" s="112"/>
    </row>
    <row r="19" spans="1:3" ht="15.75">
      <c r="A19" s="116">
        <v>18</v>
      </c>
      <c r="B19" s="112"/>
      <c r="C19" s="112"/>
    </row>
    <row r="20" spans="1:3" ht="15.75">
      <c r="A20" s="116">
        <v>19</v>
      </c>
      <c r="B20" s="112"/>
      <c r="C20" s="112"/>
    </row>
    <row r="21" spans="1:3" ht="15.75">
      <c r="A21" s="116">
        <v>20</v>
      </c>
      <c r="B21" s="112"/>
      <c r="C21" s="112"/>
    </row>
    <row r="22" spans="1:3" ht="15.75">
      <c r="A22" s="116">
        <v>21</v>
      </c>
      <c r="B22" s="112"/>
      <c r="C22" s="112"/>
    </row>
    <row r="23" spans="1:3" ht="15.75">
      <c r="A23" s="116">
        <v>22</v>
      </c>
      <c r="B23" s="112"/>
      <c r="C23" s="112"/>
    </row>
    <row r="24" spans="1:3" ht="15.75">
      <c r="A24" s="116">
        <v>23</v>
      </c>
      <c r="B24" s="112"/>
      <c r="C24" s="112"/>
    </row>
    <row r="25" spans="1:3" ht="15.75">
      <c r="A25" s="116">
        <v>24</v>
      </c>
      <c r="B25" s="112"/>
      <c r="C25" s="112"/>
    </row>
    <row r="26" spans="1:3" ht="15.75">
      <c r="A26" s="116">
        <v>25</v>
      </c>
      <c r="B26" s="112"/>
      <c r="C26" s="112"/>
    </row>
    <row r="27" spans="1:3" ht="15.75">
      <c r="A27" s="116">
        <v>26</v>
      </c>
      <c r="B27" s="112"/>
      <c r="C27" s="112"/>
    </row>
    <row r="28" spans="1:3" ht="15.75">
      <c r="A28" s="116">
        <v>27</v>
      </c>
      <c r="B28" s="112"/>
      <c r="C28" s="112"/>
    </row>
    <row r="29" spans="1:3" ht="15.75">
      <c r="A29" s="116">
        <v>28</v>
      </c>
      <c r="B29" s="112"/>
      <c r="C29" s="112"/>
    </row>
    <row r="30" spans="1:3" ht="15.75">
      <c r="A30" s="116">
        <v>29</v>
      </c>
      <c r="B30" s="112"/>
      <c r="C30" s="112"/>
    </row>
    <row r="31" spans="1:3" ht="15.75">
      <c r="A31" s="116">
        <v>30</v>
      </c>
      <c r="B31" s="112"/>
      <c r="C31" s="112"/>
    </row>
    <row r="32" spans="1:3" ht="15.75">
      <c r="A32" s="116">
        <v>31</v>
      </c>
      <c r="B32" s="112"/>
      <c r="C32" s="112"/>
    </row>
    <row r="33" spans="1:3" ht="15.75">
      <c r="A33" s="116">
        <v>32</v>
      </c>
      <c r="B33" s="112"/>
      <c r="C33" s="112"/>
    </row>
    <row r="34" spans="1:3" ht="15.75">
      <c r="A34" s="116">
        <v>33</v>
      </c>
      <c r="B34" s="112"/>
      <c r="C34" s="112"/>
    </row>
    <row r="35" spans="1:3" ht="15.75">
      <c r="A35" s="116">
        <v>34</v>
      </c>
      <c r="B35" s="112"/>
      <c r="C35" s="112"/>
    </row>
    <row r="36" spans="1:3" ht="15.75">
      <c r="A36" s="116">
        <v>35</v>
      </c>
      <c r="B36" s="112"/>
      <c r="C36" s="112"/>
    </row>
    <row r="37" spans="1:3" ht="15.75">
      <c r="A37" s="116">
        <v>36</v>
      </c>
      <c r="B37" s="112"/>
      <c r="C37" s="112"/>
    </row>
    <row r="38" spans="1:3" ht="15.75">
      <c r="A38" s="116">
        <v>37</v>
      </c>
      <c r="B38" s="112"/>
      <c r="C38" s="112"/>
    </row>
    <row r="39" spans="1:3" ht="15.75">
      <c r="A39" s="116">
        <v>38</v>
      </c>
      <c r="B39" s="112"/>
      <c r="C39" s="112"/>
    </row>
    <row r="40" spans="1:3" ht="15.75">
      <c r="A40" s="116">
        <v>39</v>
      </c>
      <c r="B40" s="112"/>
      <c r="C40" s="112"/>
    </row>
    <row r="41" spans="1:3" ht="15.75">
      <c r="A41" s="116">
        <v>40</v>
      </c>
      <c r="B41" s="112"/>
      <c r="C41" s="112"/>
    </row>
    <row r="42" spans="1:3" ht="15.75">
      <c r="A42" s="116">
        <v>41</v>
      </c>
      <c r="B42" s="112"/>
      <c r="C42" s="112"/>
    </row>
    <row r="43" spans="1:3" ht="15.75">
      <c r="A43" s="116">
        <v>42</v>
      </c>
      <c r="B43" s="112"/>
      <c r="C43" s="112"/>
    </row>
    <row r="44" spans="1:3" ht="15.75">
      <c r="A44" s="116">
        <v>43</v>
      </c>
      <c r="B44" s="112"/>
      <c r="C44" s="112"/>
    </row>
    <row r="45" spans="1:3" ht="15.75">
      <c r="A45" s="116">
        <v>44</v>
      </c>
      <c r="B45" s="112"/>
      <c r="C45" s="112"/>
    </row>
    <row r="46" spans="1:3" ht="15.75">
      <c r="A46" s="116">
        <v>45</v>
      </c>
      <c r="B46" s="112"/>
      <c r="C46" s="112"/>
    </row>
    <row r="47" spans="1:3" ht="15.75">
      <c r="A47" s="116">
        <v>46</v>
      </c>
      <c r="B47" s="112"/>
      <c r="C47" s="112"/>
    </row>
    <row r="48" spans="1:3" ht="15.75">
      <c r="A48" s="116">
        <v>47</v>
      </c>
      <c r="B48" s="112"/>
      <c r="C48" s="112"/>
    </row>
    <row r="49" spans="1:3" ht="15.75">
      <c r="A49" s="116">
        <v>48</v>
      </c>
      <c r="B49" s="112"/>
      <c r="C49" s="112"/>
    </row>
    <row r="50" spans="1:3" ht="15.75">
      <c r="A50" s="116">
        <v>49</v>
      </c>
      <c r="B50" s="112"/>
      <c r="C50" s="112"/>
    </row>
    <row r="51" spans="1:3" ht="15.75">
      <c r="A51" s="116">
        <v>50</v>
      </c>
      <c r="B51" s="112"/>
      <c r="C51" s="112"/>
    </row>
    <row r="52" spans="1:3" ht="15.75">
      <c r="A52" s="116">
        <v>51</v>
      </c>
      <c r="B52" s="112"/>
      <c r="C52" s="112"/>
    </row>
    <row r="53" spans="1:3" ht="15.75">
      <c r="A53" s="116">
        <v>52</v>
      </c>
      <c r="B53" s="112"/>
      <c r="C53" s="112"/>
    </row>
    <row r="54" spans="1:3" ht="15.75">
      <c r="A54" s="116">
        <v>53</v>
      </c>
      <c r="B54" s="112"/>
      <c r="C54" s="112"/>
    </row>
    <row r="55" spans="1:3" ht="15.75">
      <c r="A55" s="116">
        <v>54</v>
      </c>
      <c r="B55" s="112"/>
      <c r="C55" s="112"/>
    </row>
    <row r="56" spans="1:3" ht="15.75">
      <c r="A56" s="116">
        <v>55</v>
      </c>
      <c r="B56" s="112"/>
      <c r="C56" s="112"/>
    </row>
    <row r="57" spans="1:3" ht="15.75">
      <c r="A57" s="116">
        <v>56</v>
      </c>
      <c r="B57" s="112"/>
      <c r="C57" s="112"/>
    </row>
    <row r="58" spans="1:3" ht="15.75">
      <c r="A58" s="116">
        <v>57</v>
      </c>
      <c r="B58" s="112"/>
      <c r="C58" s="112"/>
    </row>
    <row r="59" spans="1:3" ht="15.75">
      <c r="A59" s="116">
        <v>58</v>
      </c>
      <c r="B59" s="112"/>
      <c r="C59" s="112"/>
    </row>
    <row r="60" spans="1:3" ht="15.75">
      <c r="A60" s="116">
        <v>59</v>
      </c>
      <c r="B60" s="112"/>
      <c r="C60" s="112"/>
    </row>
    <row r="61" spans="1:3" ht="15.75">
      <c r="A61" s="116">
        <v>60</v>
      </c>
      <c r="B61" s="112"/>
      <c r="C61" s="112"/>
    </row>
    <row r="62" spans="1:3" ht="15.75">
      <c r="A62" s="116">
        <v>61</v>
      </c>
      <c r="B62" s="112"/>
      <c r="C62" s="112"/>
    </row>
    <row r="63" spans="1:3" ht="15.75">
      <c r="A63" s="116">
        <v>62</v>
      </c>
      <c r="B63" s="112"/>
      <c r="C63" s="112"/>
    </row>
    <row r="64" spans="1:3" ht="15.75">
      <c r="A64" s="116">
        <v>63</v>
      </c>
      <c r="B64" s="112"/>
      <c r="C64" s="112"/>
    </row>
    <row r="65" spans="1:3" ht="15.75">
      <c r="A65" s="116">
        <v>64</v>
      </c>
      <c r="B65" s="112"/>
      <c r="C65" s="112"/>
    </row>
    <row r="66" spans="1:3" ht="15.75">
      <c r="A66" s="116">
        <v>65</v>
      </c>
      <c r="B66" s="112"/>
      <c r="C66" s="112"/>
    </row>
    <row r="67" spans="1:3" ht="15.75">
      <c r="A67" s="116">
        <v>66</v>
      </c>
      <c r="B67" s="112"/>
      <c r="C67" s="112"/>
    </row>
    <row r="68" spans="1:3" ht="15.75">
      <c r="A68" s="116">
        <v>67</v>
      </c>
      <c r="B68" s="112"/>
      <c r="C68" s="112"/>
    </row>
    <row r="69" spans="1:3" ht="15.75">
      <c r="A69" s="116">
        <v>68</v>
      </c>
      <c r="B69" s="112"/>
      <c r="C69" s="112"/>
    </row>
    <row r="70" spans="1:3" ht="15.75">
      <c r="A70" s="116">
        <v>69</v>
      </c>
      <c r="B70" s="112"/>
      <c r="C70" s="112"/>
    </row>
    <row r="71" spans="1:3" ht="15.75">
      <c r="A71" s="116">
        <v>70</v>
      </c>
      <c r="B71" s="112"/>
      <c r="C71" s="112"/>
    </row>
    <row r="72" spans="1:3" ht="15.75">
      <c r="A72" s="116">
        <v>71</v>
      </c>
      <c r="B72" s="112"/>
      <c r="C72" s="112"/>
    </row>
    <row r="73" spans="1:3" ht="15.75">
      <c r="A73" s="116">
        <v>72</v>
      </c>
      <c r="B73" s="112"/>
      <c r="C73" s="112"/>
    </row>
    <row r="74" spans="1:3" ht="15.75">
      <c r="A74" s="116">
        <v>73</v>
      </c>
      <c r="B74" s="112"/>
      <c r="C74" s="112"/>
    </row>
    <row r="75" spans="1:3" ht="15.75">
      <c r="A75" s="116">
        <v>74</v>
      </c>
      <c r="B75" s="112"/>
      <c r="C75" s="112"/>
    </row>
    <row r="76" spans="1:3" ht="15.75">
      <c r="A76" s="116">
        <v>75</v>
      </c>
      <c r="B76" s="112"/>
      <c r="C76" s="112"/>
    </row>
    <row r="77" spans="1:3" ht="15.75">
      <c r="A77" s="116">
        <v>76</v>
      </c>
      <c r="B77" s="112"/>
      <c r="C77" s="112"/>
    </row>
    <row r="78" spans="1:3" ht="15.75">
      <c r="A78" s="116">
        <v>77</v>
      </c>
      <c r="B78" s="112"/>
      <c r="C78" s="112"/>
    </row>
    <row r="79" spans="1:3" ht="15.75">
      <c r="A79" s="116">
        <v>78</v>
      </c>
      <c r="B79" s="112"/>
      <c r="C79" s="112"/>
    </row>
    <row r="80" spans="1:3" ht="15.75">
      <c r="A80" s="116">
        <v>79</v>
      </c>
      <c r="B80" s="112"/>
      <c r="C80" s="112"/>
    </row>
    <row r="81" spans="1:3" ht="15.75">
      <c r="A81" s="116">
        <v>80</v>
      </c>
      <c r="B81" s="112"/>
      <c r="C81" s="112"/>
    </row>
    <row r="82" spans="1:3" ht="15.75">
      <c r="A82" s="116">
        <v>81</v>
      </c>
      <c r="B82" s="112"/>
      <c r="C82" s="112"/>
    </row>
    <row r="83" spans="1:3" ht="15.75">
      <c r="A83" s="116">
        <v>82</v>
      </c>
      <c r="B83" s="112"/>
      <c r="C83" s="112"/>
    </row>
    <row r="84" spans="1:3" ht="15.75">
      <c r="A84" s="116">
        <v>83</v>
      </c>
      <c r="B84" s="112"/>
      <c r="C84" s="112"/>
    </row>
    <row r="85" spans="1:3" ht="15.75">
      <c r="A85" s="116">
        <v>84</v>
      </c>
      <c r="B85" s="112"/>
      <c r="C85" s="112"/>
    </row>
    <row r="86" spans="1:3" ht="15.75">
      <c r="A86" s="116">
        <v>85</v>
      </c>
      <c r="B86" s="112"/>
      <c r="C86" s="112"/>
    </row>
    <row r="87" spans="1:3" ht="15.75">
      <c r="A87" s="116">
        <v>86</v>
      </c>
      <c r="B87" s="112"/>
      <c r="C87" s="112"/>
    </row>
    <row r="88" spans="1:3" ht="15.75">
      <c r="A88" s="116">
        <v>87</v>
      </c>
      <c r="B88" s="112"/>
      <c r="C88" s="112"/>
    </row>
    <row r="89" spans="1:3" ht="15.75">
      <c r="A89" s="116">
        <v>88</v>
      </c>
      <c r="B89" s="112"/>
      <c r="C89" s="112"/>
    </row>
    <row r="90" spans="1:3" ht="15.75">
      <c r="A90" s="116">
        <v>89</v>
      </c>
      <c r="B90" s="112"/>
      <c r="C90" s="112"/>
    </row>
    <row r="91" spans="1:3" ht="15.75">
      <c r="A91" s="116">
        <v>90</v>
      </c>
      <c r="B91" s="112"/>
      <c r="C91" s="112"/>
    </row>
    <row r="92" spans="1:3" ht="15.75">
      <c r="A92" s="116">
        <v>91</v>
      </c>
      <c r="B92" s="112"/>
      <c r="C92" s="112"/>
    </row>
    <row r="93" spans="1:3" ht="15.75">
      <c r="A93" s="116">
        <v>92</v>
      </c>
      <c r="B93" s="112"/>
      <c r="C93" s="112"/>
    </row>
    <row r="94" spans="1:3" ht="15.75">
      <c r="A94" s="116">
        <v>93</v>
      </c>
      <c r="B94" s="112"/>
      <c r="C94" s="112"/>
    </row>
    <row r="95" spans="1:3" ht="15.75">
      <c r="A95" s="116">
        <v>94</v>
      </c>
      <c r="B95" s="112"/>
      <c r="C95" s="112"/>
    </row>
    <row r="96" spans="1:3" ht="15.75">
      <c r="A96" s="116">
        <v>95</v>
      </c>
      <c r="B96" s="112"/>
      <c r="C96" s="112"/>
    </row>
    <row r="97" spans="1:3" ht="15.75">
      <c r="A97" s="116">
        <v>96</v>
      </c>
      <c r="B97" s="112"/>
      <c r="C97" s="112"/>
    </row>
    <row r="98" spans="1:3" ht="15.75">
      <c r="A98" s="116">
        <v>97</v>
      </c>
      <c r="B98" s="112"/>
      <c r="C98" s="112"/>
    </row>
    <row r="99" spans="1:3" ht="15.75">
      <c r="A99" s="116">
        <v>98</v>
      </c>
      <c r="B99" s="112"/>
      <c r="C99" s="112"/>
    </row>
    <row r="100" spans="1:3" ht="15.75">
      <c r="A100" s="116">
        <v>99</v>
      </c>
      <c r="B100" s="112"/>
      <c r="C100" s="112"/>
    </row>
    <row r="101" spans="1:3" ht="15.75">
      <c r="A101" s="116">
        <v>100</v>
      </c>
      <c r="B101" s="112"/>
      <c r="C101" s="112"/>
    </row>
  </sheetData>
  <sheetProtection algorithmName="SHA-512" hashValue="ipVcLE5lN3wLSHOwffH8hV4g1yJi561Oi2gaNDbyw5ckP03fZrGcn3lM6KnokLDhFiK+VDPdGL0QgrNMzXdNRw==" saltValue="toa8OSLtj94tlLwMIXI+eA==" spinCount="100000" sheet="1" formatCells="0" selectLockedCells="1"/>
  <pageMargins left="0.25" right="0.25"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98835-44B3-4647-B66A-5109314895E9}">
  <sheetPr>
    <tabColor theme="0"/>
  </sheetPr>
  <dimension ref="A1:B115"/>
  <sheetViews>
    <sheetView workbookViewId="0">
      <selection activeCell="A117" sqref="A117"/>
    </sheetView>
  </sheetViews>
  <sheetFormatPr defaultColWidth="10.85546875" defaultRowHeight="15"/>
  <cols>
    <col min="1" max="1" width="217" style="24" customWidth="1"/>
    <col min="2" max="2" width="11" style="24" customWidth="1"/>
    <col min="3" max="16384" width="10.85546875" style="24"/>
  </cols>
  <sheetData>
    <row r="1" spans="1:2" ht="15.75">
      <c r="A1" s="117" t="s">
        <v>307</v>
      </c>
      <c r="B1" s="118"/>
    </row>
    <row r="2" spans="1:2" ht="12" customHeight="1">
      <c r="A2" s="119"/>
      <c r="B2" s="119"/>
    </row>
    <row r="3" spans="1:2" ht="15.75">
      <c r="A3" s="119" t="s">
        <v>308</v>
      </c>
      <c r="B3" s="118"/>
    </row>
    <row r="4" spans="1:2" ht="30">
      <c r="A4" s="118" t="s">
        <v>309</v>
      </c>
      <c r="B4" s="118"/>
    </row>
    <row r="5" spans="1:2" ht="12" customHeight="1">
      <c r="A5" s="119"/>
      <c r="B5" s="119"/>
    </row>
    <row r="6" spans="1:2" ht="15.75">
      <c r="A6" s="119" t="s">
        <v>310</v>
      </c>
    </row>
    <row r="7" spans="1:2" ht="45">
      <c r="A7" s="118" t="s">
        <v>311</v>
      </c>
    </row>
    <row r="8" spans="1:2" ht="12" customHeight="1">
      <c r="A8" s="118"/>
    </row>
    <row r="9" spans="1:2" ht="15.75">
      <c r="A9" s="119" t="s">
        <v>312</v>
      </c>
    </row>
    <row r="10" spans="1:2" ht="30">
      <c r="A10" s="118" t="s">
        <v>313</v>
      </c>
    </row>
    <row r="11" spans="1:2">
      <c r="A11" s="118"/>
    </row>
    <row r="12" spans="1:2" ht="15.75">
      <c r="A12" s="119" t="s">
        <v>314</v>
      </c>
    </row>
    <row r="13" spans="1:2" ht="18.95" customHeight="1">
      <c r="A13" s="120" t="s">
        <v>315</v>
      </c>
    </row>
    <row r="14" spans="1:2" ht="12.75" customHeight="1">
      <c r="A14" s="118"/>
    </row>
    <row r="15" spans="1:2" ht="15.75">
      <c r="A15" s="119" t="s">
        <v>316</v>
      </c>
    </row>
    <row r="16" spans="1:2" ht="42" customHeight="1">
      <c r="A16" s="121" t="s">
        <v>317</v>
      </c>
    </row>
    <row r="17" spans="1:1" ht="12" customHeight="1">
      <c r="A17" s="118"/>
    </row>
    <row r="18" spans="1:1" ht="15.75">
      <c r="A18" s="119" t="s">
        <v>318</v>
      </c>
    </row>
    <row r="19" spans="1:1" ht="30">
      <c r="A19" s="118" t="s">
        <v>319</v>
      </c>
    </row>
    <row r="20" spans="1:1" ht="12" customHeight="1">
      <c r="A20" s="118"/>
    </row>
    <row r="21" spans="1:1" ht="15.75">
      <c r="A21" s="119" t="s">
        <v>320</v>
      </c>
    </row>
    <row r="22" spans="1:1">
      <c r="A22" s="118" t="s">
        <v>321</v>
      </c>
    </row>
    <row r="23" spans="1:1" ht="12" customHeight="1">
      <c r="A23" s="118"/>
    </row>
    <row r="24" spans="1:1" ht="15.75">
      <c r="A24" s="119" t="s">
        <v>322</v>
      </c>
    </row>
    <row r="25" spans="1:1">
      <c r="A25" s="118" t="s">
        <v>323</v>
      </c>
    </row>
    <row r="26" spans="1:1" ht="12" customHeight="1">
      <c r="A26" s="118"/>
    </row>
    <row r="27" spans="1:1" ht="15.75">
      <c r="A27" s="119" t="s">
        <v>324</v>
      </c>
    </row>
    <row r="28" spans="1:1">
      <c r="A28" s="118" t="s">
        <v>325</v>
      </c>
    </row>
    <row r="29" spans="1:1" ht="12" customHeight="1">
      <c r="A29" s="118"/>
    </row>
    <row r="30" spans="1:1" ht="15.75">
      <c r="A30" s="119" t="s">
        <v>326</v>
      </c>
    </row>
    <row r="31" spans="1:1">
      <c r="A31" s="118" t="s">
        <v>327</v>
      </c>
    </row>
    <row r="32" spans="1:1" ht="12" customHeight="1">
      <c r="A32" s="118"/>
    </row>
    <row r="33" spans="1:1" ht="15.75">
      <c r="A33" s="119" t="s">
        <v>328</v>
      </c>
    </row>
    <row r="34" spans="1:1">
      <c r="A34" s="118" t="s">
        <v>329</v>
      </c>
    </row>
    <row r="35" spans="1:1" ht="12" customHeight="1">
      <c r="A35" s="118"/>
    </row>
    <row r="36" spans="1:1" ht="15.75">
      <c r="A36" s="119" t="s">
        <v>330</v>
      </c>
    </row>
    <row r="37" spans="1:1">
      <c r="A37" s="118" t="s">
        <v>331</v>
      </c>
    </row>
    <row r="38" spans="1:1">
      <c r="A38" s="118"/>
    </row>
    <row r="39" spans="1:1" ht="15.75">
      <c r="A39" s="119" t="s">
        <v>332</v>
      </c>
    </row>
    <row r="40" spans="1:1">
      <c r="A40" s="118" t="s">
        <v>333</v>
      </c>
    </row>
    <row r="41" spans="1:1" ht="12" customHeight="1">
      <c r="A41" s="118"/>
    </row>
    <row r="42" spans="1:1" ht="15.75">
      <c r="A42" s="119" t="s">
        <v>334</v>
      </c>
    </row>
    <row r="43" spans="1:1">
      <c r="A43" s="118" t="s">
        <v>335</v>
      </c>
    </row>
    <row r="44" spans="1:1" ht="12" customHeight="1">
      <c r="A44" s="118"/>
    </row>
    <row r="45" spans="1:1" ht="15.75">
      <c r="A45" s="119" t="s">
        <v>336</v>
      </c>
    </row>
    <row r="46" spans="1:1">
      <c r="A46" s="118" t="s">
        <v>337</v>
      </c>
    </row>
    <row r="47" spans="1:1" ht="12" customHeight="1">
      <c r="A47" s="118"/>
    </row>
    <row r="48" spans="1:1" ht="15.75">
      <c r="A48" s="119" t="s">
        <v>338</v>
      </c>
    </row>
    <row r="49" spans="1:1" ht="27.75" customHeight="1">
      <c r="A49" s="122" t="s">
        <v>339</v>
      </c>
    </row>
    <row r="50" spans="1:1">
      <c r="A50" s="118"/>
    </row>
    <row r="51" spans="1:1" ht="15.75">
      <c r="A51" s="119" t="s">
        <v>340</v>
      </c>
    </row>
    <row r="52" spans="1:1">
      <c r="A52" s="118" t="s">
        <v>341</v>
      </c>
    </row>
    <row r="53" spans="1:1" ht="12" customHeight="1">
      <c r="A53" s="118"/>
    </row>
    <row r="54" spans="1:1" ht="15.75">
      <c r="A54" s="119" t="s">
        <v>342</v>
      </c>
    </row>
    <row r="55" spans="1:1">
      <c r="A55" s="118" t="s">
        <v>343</v>
      </c>
    </row>
    <row r="56" spans="1:1" ht="12" customHeight="1">
      <c r="A56" s="118"/>
    </row>
    <row r="57" spans="1:1" ht="15.75">
      <c r="A57" s="119" t="s">
        <v>344</v>
      </c>
    </row>
    <row r="58" spans="1:1">
      <c r="A58" s="118" t="s">
        <v>345</v>
      </c>
    </row>
    <row r="59" spans="1:1" ht="12" customHeight="1">
      <c r="A59" s="118"/>
    </row>
    <row r="60" spans="1:1" ht="15.75">
      <c r="A60" s="119" t="s">
        <v>346</v>
      </c>
    </row>
    <row r="61" spans="1:1">
      <c r="A61" s="118" t="s">
        <v>347</v>
      </c>
    </row>
    <row r="62" spans="1:1" ht="12" customHeight="1">
      <c r="A62" s="118"/>
    </row>
    <row r="63" spans="1:1" ht="15.75">
      <c r="A63" s="119" t="s">
        <v>348</v>
      </c>
    </row>
    <row r="64" spans="1:1">
      <c r="A64" s="118" t="s">
        <v>349</v>
      </c>
    </row>
    <row r="65" spans="1:1" ht="12" customHeight="1">
      <c r="A65" s="118"/>
    </row>
    <row r="66" spans="1:1" ht="15.75">
      <c r="A66" s="119" t="s">
        <v>350</v>
      </c>
    </row>
    <row r="67" spans="1:1" ht="30">
      <c r="A67" s="118" t="s">
        <v>351</v>
      </c>
    </row>
    <row r="68" spans="1:1" ht="12" customHeight="1">
      <c r="A68" s="119"/>
    </row>
    <row r="69" spans="1:1" ht="15.75">
      <c r="A69" s="119" t="s">
        <v>352</v>
      </c>
    </row>
    <row r="70" spans="1:1" ht="30">
      <c r="A70" s="118" t="s">
        <v>353</v>
      </c>
    </row>
    <row r="71" spans="1:1" ht="12" customHeight="1">
      <c r="A71" s="118"/>
    </row>
    <row r="72" spans="1:1" ht="15.75">
      <c r="A72" s="119" t="s">
        <v>354</v>
      </c>
    </row>
    <row r="73" spans="1:1">
      <c r="A73" s="118" t="s">
        <v>355</v>
      </c>
    </row>
    <row r="74" spans="1:1" ht="12" customHeight="1">
      <c r="A74" s="118"/>
    </row>
    <row r="75" spans="1:1" ht="15.75">
      <c r="A75" s="119" t="s">
        <v>356</v>
      </c>
    </row>
    <row r="76" spans="1:1">
      <c r="A76" s="118" t="s">
        <v>357</v>
      </c>
    </row>
    <row r="77" spans="1:1" ht="12" customHeight="1">
      <c r="A77" s="119"/>
    </row>
    <row r="78" spans="1:1" ht="15.75">
      <c r="A78" s="119" t="s">
        <v>358</v>
      </c>
    </row>
    <row r="79" spans="1:1">
      <c r="A79" s="118" t="s">
        <v>359</v>
      </c>
    </row>
    <row r="80" spans="1:1" ht="12" customHeight="1">
      <c r="A80" s="118"/>
    </row>
    <row r="81" spans="1:1" ht="15.75">
      <c r="A81" s="119" t="s">
        <v>360</v>
      </c>
    </row>
    <row r="82" spans="1:1">
      <c r="A82" s="118" t="s">
        <v>361</v>
      </c>
    </row>
    <row r="83" spans="1:1" ht="12" customHeight="1">
      <c r="A83" s="119"/>
    </row>
    <row r="84" spans="1:1" ht="15.75">
      <c r="A84" s="119" t="s">
        <v>362</v>
      </c>
    </row>
    <row r="85" spans="1:1" ht="30">
      <c r="A85" s="118" t="s">
        <v>363</v>
      </c>
    </row>
    <row r="86" spans="1:1" ht="12" customHeight="1">
      <c r="A86" s="118"/>
    </row>
    <row r="87" spans="1:1" ht="15.75">
      <c r="A87" s="119" t="s">
        <v>364</v>
      </c>
    </row>
    <row r="88" spans="1:1">
      <c r="A88" s="118" t="s">
        <v>365</v>
      </c>
    </row>
    <row r="89" spans="1:1">
      <c r="A89" s="118"/>
    </row>
    <row r="90" spans="1:1" ht="15.75">
      <c r="A90" s="119" t="s">
        <v>366</v>
      </c>
    </row>
    <row r="91" spans="1:1" ht="31.5" customHeight="1">
      <c r="A91" s="122" t="s">
        <v>367</v>
      </c>
    </row>
    <row r="92" spans="1:1" ht="12" customHeight="1">
      <c r="A92" s="118"/>
    </row>
    <row r="93" spans="1:1" ht="15.75">
      <c r="A93" s="119" t="s">
        <v>368</v>
      </c>
    </row>
    <row r="94" spans="1:1">
      <c r="A94" s="118" t="s">
        <v>369</v>
      </c>
    </row>
    <row r="95" spans="1:1" ht="12" customHeight="1">
      <c r="A95" s="118"/>
    </row>
    <row r="96" spans="1:1" ht="15.75">
      <c r="A96" s="119" t="s">
        <v>370</v>
      </c>
    </row>
    <row r="97" spans="1:1">
      <c r="A97" s="118" t="s">
        <v>371</v>
      </c>
    </row>
    <row r="98" spans="1:1" ht="12" customHeight="1">
      <c r="A98" s="118"/>
    </row>
    <row r="99" spans="1:1" ht="15.75">
      <c r="A99" s="119" t="s">
        <v>372</v>
      </c>
    </row>
    <row r="100" spans="1:1" ht="30">
      <c r="A100" s="118" t="s">
        <v>373</v>
      </c>
    </row>
    <row r="101" spans="1:1" ht="12" customHeight="1">
      <c r="A101" s="118"/>
    </row>
    <row r="102" spans="1:1" ht="15.75">
      <c r="A102" s="119" t="s">
        <v>374</v>
      </c>
    </row>
    <row r="103" spans="1:1" ht="33" customHeight="1">
      <c r="A103" s="123" t="s">
        <v>375</v>
      </c>
    </row>
    <row r="104" spans="1:1" ht="12" customHeight="1"/>
    <row r="105" spans="1:1" ht="17.45" customHeight="1">
      <c r="A105" s="124" t="s">
        <v>376</v>
      </c>
    </row>
    <row r="106" spans="1:1" ht="33" customHeight="1">
      <c r="A106" s="121" t="s">
        <v>377</v>
      </c>
    </row>
    <row r="107" spans="1:1" ht="12" customHeight="1"/>
    <row r="108" spans="1:1" ht="16.5" customHeight="1">
      <c r="A108" s="124" t="s">
        <v>378</v>
      </c>
    </row>
    <row r="109" spans="1:1" ht="44.25" customHeight="1">
      <c r="A109" s="123" t="s">
        <v>379</v>
      </c>
    </row>
    <row r="110" spans="1:1" ht="12" customHeight="1"/>
    <row r="111" spans="1:1" ht="15.75">
      <c r="A111" s="119" t="s">
        <v>380</v>
      </c>
    </row>
    <row r="112" spans="1:1" ht="42.75" customHeight="1">
      <c r="A112" s="118" t="s">
        <v>381</v>
      </c>
    </row>
    <row r="113" spans="1:1" ht="12" customHeight="1">
      <c r="A113" s="118"/>
    </row>
    <row r="114" spans="1:1" ht="15.75">
      <c r="A114" s="119" t="s">
        <v>382</v>
      </c>
    </row>
    <row r="115" spans="1:1" ht="30">
      <c r="A115" s="118" t="s">
        <v>383</v>
      </c>
    </row>
  </sheetData>
  <sheetProtection algorithmName="SHA-512" hashValue="ryOHWscC0q3CILlzuXoQJ9FsCScypCZZ4mR5/72TCIPIgzwKwbJHQxNcMKnxp4nLPbuFQh34PtQXCTtq9mKkqw==" saltValue="CeivBHgwLOPVSsIR+sqmvQ==" spinCount="100000" sheet="1" objects="1" scenarios="1"/>
  <pageMargins left="0.25" right="0.25"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32BD3-023B-8B44-9001-AF5095492CA1}">
  <dimension ref="A1:K37"/>
  <sheetViews>
    <sheetView workbookViewId="0">
      <selection activeCell="D1" sqref="D1"/>
    </sheetView>
  </sheetViews>
  <sheetFormatPr defaultColWidth="10.85546875" defaultRowHeight="15"/>
  <cols>
    <col min="1" max="1" width="17.85546875" customWidth="1"/>
    <col min="2" max="2" width="23" customWidth="1"/>
    <col min="3" max="3" width="17.42578125" customWidth="1"/>
  </cols>
  <sheetData>
    <row r="1" spans="1:11" s="1" customFormat="1">
      <c r="A1" s="32" t="s">
        <v>27</v>
      </c>
      <c r="B1" s="32" t="s">
        <v>118</v>
      </c>
      <c r="C1" s="32" t="s">
        <v>113</v>
      </c>
      <c r="D1" s="32" t="s">
        <v>384</v>
      </c>
      <c r="E1" s="32"/>
      <c r="F1" s="32"/>
      <c r="G1" s="32"/>
      <c r="H1" s="32"/>
      <c r="I1" s="32"/>
      <c r="J1" s="32"/>
      <c r="K1" s="32"/>
    </row>
    <row r="2" spans="1:11" ht="15.75">
      <c r="A2" s="24">
        <v>0</v>
      </c>
      <c r="B2" s="24">
        <v>0</v>
      </c>
      <c r="C2" s="24">
        <v>0</v>
      </c>
      <c r="D2" s="125" t="s">
        <v>385</v>
      </c>
      <c r="E2" s="24"/>
      <c r="F2" s="24"/>
      <c r="G2" s="24"/>
      <c r="H2" s="24"/>
      <c r="I2" s="24"/>
      <c r="J2" s="24"/>
      <c r="K2" s="24"/>
    </row>
    <row r="3" spans="1:11" ht="15.75">
      <c r="A3" s="24">
        <v>1</v>
      </c>
      <c r="B3" s="24">
        <v>1</v>
      </c>
      <c r="C3" s="24">
        <v>2</v>
      </c>
      <c r="D3" s="125" t="s">
        <v>386</v>
      </c>
      <c r="E3" s="24"/>
      <c r="F3" s="24"/>
      <c r="G3" s="24"/>
      <c r="H3" s="24"/>
      <c r="I3" s="24"/>
      <c r="J3" s="24"/>
      <c r="K3" s="24"/>
    </row>
    <row r="4" spans="1:11" ht="15.75">
      <c r="A4" s="24">
        <v>2</v>
      </c>
      <c r="B4" s="24">
        <v>2</v>
      </c>
      <c r="C4" s="24">
        <v>4</v>
      </c>
      <c r="D4" s="24"/>
      <c r="E4" s="24"/>
      <c r="F4" s="24"/>
      <c r="G4" s="24"/>
      <c r="H4" s="24"/>
      <c r="I4" s="24"/>
      <c r="J4" s="24"/>
      <c r="K4" s="24"/>
    </row>
    <row r="5" spans="1:11" ht="15.75">
      <c r="A5" s="24"/>
      <c r="B5" s="24">
        <v>3</v>
      </c>
      <c r="C5" s="24">
        <v>6</v>
      </c>
      <c r="D5" s="24"/>
      <c r="E5" s="24"/>
      <c r="F5" s="24"/>
      <c r="G5" s="24"/>
      <c r="H5" s="24"/>
      <c r="I5" s="24"/>
      <c r="J5" s="24"/>
      <c r="K5" s="24"/>
    </row>
    <row r="6" spans="1:11" ht="15.75">
      <c r="A6" s="24"/>
      <c r="B6" s="24">
        <v>4</v>
      </c>
      <c r="C6" s="24">
        <v>8</v>
      </c>
      <c r="D6" s="24"/>
      <c r="E6" s="24"/>
      <c r="F6" s="24"/>
      <c r="G6" s="24"/>
      <c r="H6" s="24"/>
      <c r="I6" s="24"/>
      <c r="J6" s="24"/>
      <c r="K6" s="24"/>
    </row>
    <row r="7" spans="1:11" ht="15.75">
      <c r="A7" s="24"/>
      <c r="B7" s="24">
        <v>5</v>
      </c>
      <c r="C7" s="24">
        <v>10</v>
      </c>
      <c r="D7" s="24"/>
      <c r="E7" s="24"/>
      <c r="F7" s="24"/>
      <c r="G7" s="24"/>
      <c r="H7" s="24"/>
      <c r="I7" s="24"/>
      <c r="J7" s="24"/>
      <c r="K7" s="24"/>
    </row>
    <row r="8" spans="1:11" ht="15.75">
      <c r="A8" s="24"/>
      <c r="B8" s="24"/>
      <c r="C8" s="24"/>
      <c r="D8" s="24"/>
      <c r="E8" s="24"/>
      <c r="F8" s="24"/>
      <c r="G8" s="24"/>
      <c r="H8" s="24"/>
      <c r="I8" s="24"/>
      <c r="J8" s="24"/>
      <c r="K8" s="24"/>
    </row>
    <row r="9" spans="1:11" ht="15.75">
      <c r="A9" s="24"/>
      <c r="B9" s="24"/>
      <c r="C9" s="24"/>
      <c r="D9" s="24"/>
      <c r="E9" s="24"/>
      <c r="F9" s="24"/>
      <c r="G9" s="24"/>
      <c r="H9" s="24"/>
      <c r="I9" s="24"/>
      <c r="J9" s="24"/>
      <c r="K9" s="24"/>
    </row>
    <row r="10" spans="1:11" ht="15.75">
      <c r="A10" s="24"/>
      <c r="B10" s="24"/>
      <c r="C10" s="24"/>
      <c r="D10" s="24"/>
      <c r="E10" s="24"/>
      <c r="F10" s="24"/>
      <c r="G10" s="24"/>
      <c r="H10" s="24"/>
      <c r="I10" s="24"/>
      <c r="J10" s="24"/>
      <c r="K10" s="24"/>
    </row>
    <row r="11" spans="1:11" ht="15.75">
      <c r="A11" s="24"/>
      <c r="B11" s="24"/>
      <c r="C11" s="24"/>
      <c r="D11" s="24"/>
      <c r="E11" s="24"/>
      <c r="F11" s="24"/>
      <c r="G11" s="24"/>
      <c r="H11" s="24"/>
      <c r="I11" s="24"/>
      <c r="J11" s="24"/>
      <c r="K11" s="24"/>
    </row>
    <row r="12" spans="1:11" ht="15.75">
      <c r="A12" s="24"/>
      <c r="B12" s="24"/>
      <c r="C12" s="24"/>
      <c r="D12" s="24"/>
      <c r="E12" s="24"/>
      <c r="F12" s="24"/>
      <c r="G12" s="24"/>
      <c r="H12" s="24"/>
      <c r="I12" s="24"/>
      <c r="J12" s="24"/>
      <c r="K12" s="24"/>
    </row>
    <row r="13" spans="1:11" ht="15.75">
      <c r="A13" s="24"/>
      <c r="B13" s="24"/>
      <c r="C13" s="24"/>
      <c r="D13" s="24"/>
      <c r="E13" s="24"/>
      <c r="F13" s="24"/>
      <c r="G13" s="24"/>
      <c r="H13" s="24"/>
      <c r="I13" s="24"/>
      <c r="J13" s="24"/>
      <c r="K13" s="24"/>
    </row>
    <row r="14" spans="1:11" ht="15.75">
      <c r="A14" s="24"/>
      <c r="B14" s="24"/>
      <c r="C14" s="24"/>
      <c r="D14" s="24"/>
      <c r="E14" s="24"/>
      <c r="F14" s="24"/>
      <c r="G14" s="24"/>
      <c r="H14" s="24"/>
      <c r="I14" s="24"/>
      <c r="J14" s="24"/>
      <c r="K14" s="24"/>
    </row>
    <row r="15" spans="1:11" ht="15.75">
      <c r="A15" s="24"/>
      <c r="B15" s="24"/>
      <c r="C15" s="24"/>
      <c r="D15" s="24"/>
      <c r="E15" s="24"/>
      <c r="F15" s="24"/>
      <c r="G15" s="24"/>
      <c r="H15" s="24"/>
      <c r="I15" s="24"/>
      <c r="J15" s="24"/>
      <c r="K15" s="24"/>
    </row>
    <row r="16" spans="1:11" ht="15.75">
      <c r="A16" s="24"/>
      <c r="B16" s="24"/>
      <c r="C16" s="24"/>
      <c r="D16" s="24"/>
      <c r="E16" s="24"/>
      <c r="F16" s="24"/>
      <c r="G16" s="24"/>
      <c r="H16" s="24"/>
      <c r="I16" s="24"/>
      <c r="J16" s="24"/>
      <c r="K16" s="24"/>
    </row>
    <row r="17" spans="1:11" ht="15.75">
      <c r="A17" s="24"/>
      <c r="B17" s="24"/>
      <c r="C17" s="24"/>
      <c r="D17" s="24"/>
      <c r="E17" s="24"/>
      <c r="F17" s="24"/>
      <c r="G17" s="24"/>
      <c r="H17" s="24"/>
      <c r="I17" s="24"/>
      <c r="J17" s="24"/>
      <c r="K17" s="24"/>
    </row>
    <row r="18" spans="1:11" ht="15.75">
      <c r="A18" s="24"/>
      <c r="B18" s="24"/>
      <c r="C18" s="24"/>
      <c r="D18" s="24"/>
      <c r="E18" s="24"/>
      <c r="F18" s="24"/>
      <c r="G18" s="24"/>
      <c r="H18" s="24"/>
      <c r="I18" s="24"/>
      <c r="J18" s="24"/>
      <c r="K18" s="24"/>
    </row>
    <row r="19" spans="1:11" ht="15.75">
      <c r="A19" s="24"/>
      <c r="B19" s="24"/>
      <c r="C19" s="24"/>
      <c r="D19" s="24"/>
      <c r="E19" s="24"/>
      <c r="F19" s="24"/>
      <c r="G19" s="24"/>
      <c r="H19" s="24"/>
      <c r="I19" s="24"/>
      <c r="J19" s="24"/>
      <c r="K19" s="24"/>
    </row>
    <row r="20" spans="1:11" ht="15.75">
      <c r="A20" s="24"/>
      <c r="B20" s="24"/>
      <c r="C20" s="24"/>
      <c r="D20" s="24"/>
      <c r="E20" s="24"/>
      <c r="F20" s="24"/>
      <c r="G20" s="24"/>
      <c r="H20" s="24"/>
      <c r="I20" s="24"/>
      <c r="J20" s="24"/>
      <c r="K20" s="24"/>
    </row>
    <row r="21" spans="1:11" ht="15.75">
      <c r="A21" s="24"/>
      <c r="B21" s="24"/>
      <c r="C21" s="24"/>
      <c r="D21" s="24"/>
      <c r="E21" s="24"/>
      <c r="F21" s="24"/>
      <c r="G21" s="24"/>
      <c r="H21" s="24"/>
      <c r="I21" s="24"/>
      <c r="J21" s="24"/>
      <c r="K21" s="24"/>
    </row>
    <row r="22" spans="1:11" ht="15.75">
      <c r="A22" s="24"/>
      <c r="B22" s="24"/>
      <c r="C22" s="24"/>
      <c r="D22" s="24"/>
      <c r="E22" s="24"/>
      <c r="F22" s="24"/>
      <c r="G22" s="24"/>
      <c r="H22" s="24"/>
      <c r="I22" s="24"/>
      <c r="J22" s="24"/>
      <c r="K22" s="24"/>
    </row>
    <row r="23" spans="1:11" ht="15.75">
      <c r="A23" s="24"/>
      <c r="B23" s="24"/>
      <c r="C23" s="24"/>
      <c r="D23" s="24"/>
      <c r="E23" s="24"/>
      <c r="F23" s="24"/>
      <c r="G23" s="24"/>
      <c r="H23" s="24"/>
      <c r="I23" s="24"/>
      <c r="J23" s="24"/>
      <c r="K23" s="24"/>
    </row>
    <row r="24" spans="1:11" ht="15.75">
      <c r="A24" s="24"/>
      <c r="B24" s="24"/>
      <c r="C24" s="24"/>
      <c r="D24" s="24"/>
      <c r="E24" s="24"/>
      <c r="F24" s="24"/>
      <c r="G24" s="24"/>
      <c r="H24" s="24"/>
      <c r="I24" s="24"/>
      <c r="J24" s="24"/>
      <c r="K24" s="24"/>
    </row>
    <row r="25" spans="1:11" ht="15.75">
      <c r="A25" s="24"/>
      <c r="B25" s="24"/>
      <c r="C25" s="24"/>
      <c r="D25" s="24"/>
      <c r="E25" s="24"/>
      <c r="F25" s="24"/>
      <c r="G25" s="24"/>
      <c r="H25" s="24"/>
      <c r="I25" s="24"/>
      <c r="J25" s="24"/>
      <c r="K25" s="24"/>
    </row>
    <row r="26" spans="1:11" ht="15.75">
      <c r="A26" s="24"/>
      <c r="B26" s="24"/>
      <c r="C26" s="24"/>
      <c r="D26" s="24"/>
      <c r="E26" s="24"/>
      <c r="F26" s="24"/>
      <c r="G26" s="24"/>
      <c r="H26" s="24"/>
      <c r="I26" s="24"/>
      <c r="J26" s="24"/>
      <c r="K26" s="24"/>
    </row>
    <row r="27" spans="1:11" ht="15.75">
      <c r="A27" s="24"/>
      <c r="B27" s="24"/>
      <c r="C27" s="24"/>
      <c r="D27" s="24"/>
      <c r="E27" s="24"/>
      <c r="F27" s="24"/>
      <c r="G27" s="24"/>
      <c r="H27" s="24"/>
      <c r="I27" s="24"/>
      <c r="J27" s="24"/>
      <c r="K27" s="24"/>
    </row>
    <row r="28" spans="1:11" ht="15.75">
      <c r="A28" s="24"/>
      <c r="B28" s="24"/>
      <c r="C28" s="24"/>
      <c r="D28" s="24"/>
      <c r="E28" s="24"/>
      <c r="F28" s="24"/>
      <c r="G28" s="24"/>
      <c r="H28" s="24"/>
      <c r="I28" s="24"/>
      <c r="J28" s="24"/>
      <c r="K28" s="24"/>
    </row>
    <row r="29" spans="1:11" ht="15.75">
      <c r="A29" s="24"/>
      <c r="B29" s="24"/>
      <c r="C29" s="24"/>
      <c r="D29" s="24"/>
      <c r="E29" s="24"/>
      <c r="F29" s="24"/>
      <c r="G29" s="24"/>
      <c r="H29" s="24"/>
      <c r="I29" s="24"/>
      <c r="J29" s="24"/>
      <c r="K29" s="24"/>
    </row>
    <row r="30" spans="1:11" ht="15.75">
      <c r="A30" s="24"/>
      <c r="B30" s="24"/>
      <c r="C30" s="24"/>
      <c r="D30" s="24"/>
      <c r="E30" s="24"/>
      <c r="F30" s="24"/>
      <c r="G30" s="24"/>
      <c r="H30" s="24"/>
      <c r="I30" s="24"/>
      <c r="J30" s="24"/>
      <c r="K30" s="24"/>
    </row>
    <row r="31" spans="1:11" ht="15.75">
      <c r="A31" s="24"/>
      <c r="B31" s="24"/>
      <c r="C31" s="24"/>
      <c r="D31" s="24"/>
      <c r="E31" s="24"/>
      <c r="F31" s="24"/>
      <c r="G31" s="24"/>
      <c r="H31" s="24"/>
      <c r="I31" s="24"/>
      <c r="J31" s="24"/>
      <c r="K31" s="24"/>
    </row>
    <row r="32" spans="1:11" ht="15.75">
      <c r="A32" s="24"/>
      <c r="B32" s="24"/>
      <c r="C32" s="24"/>
      <c r="D32" s="24"/>
      <c r="E32" s="24"/>
      <c r="F32" s="24"/>
      <c r="G32" s="24"/>
      <c r="H32" s="24"/>
      <c r="I32" s="24"/>
      <c r="J32" s="24"/>
      <c r="K32" s="24"/>
    </row>
    <row r="33" spans="1:11" ht="15.75">
      <c r="A33" s="24"/>
      <c r="B33" s="24"/>
      <c r="C33" s="24"/>
      <c r="D33" s="24"/>
      <c r="E33" s="24"/>
      <c r="F33" s="24"/>
      <c r="G33" s="24"/>
      <c r="H33" s="24"/>
      <c r="I33" s="24"/>
      <c r="J33" s="24"/>
      <c r="K33" s="24"/>
    </row>
    <row r="34" spans="1:11" ht="15.75">
      <c r="A34" s="24"/>
      <c r="B34" s="24"/>
      <c r="C34" s="24"/>
      <c r="D34" s="24"/>
      <c r="E34" s="24"/>
      <c r="F34" s="24"/>
      <c r="G34" s="24"/>
      <c r="H34" s="24"/>
      <c r="I34" s="24"/>
      <c r="J34" s="24"/>
      <c r="K34" s="24"/>
    </row>
    <row r="35" spans="1:11" ht="15.75">
      <c r="A35" s="24"/>
      <c r="B35" s="24"/>
      <c r="C35" s="24"/>
      <c r="D35" s="24"/>
      <c r="E35" s="24"/>
      <c r="F35" s="24"/>
      <c r="G35" s="24"/>
      <c r="H35" s="24"/>
      <c r="I35" s="24"/>
      <c r="J35" s="24"/>
      <c r="K35" s="24"/>
    </row>
    <row r="36" spans="1:11" ht="15.75">
      <c r="A36" s="24"/>
      <c r="B36" s="24"/>
      <c r="C36" s="24"/>
      <c r="D36" s="24"/>
      <c r="E36" s="24"/>
      <c r="F36" s="24"/>
      <c r="G36" s="24"/>
      <c r="H36" s="24"/>
      <c r="I36" s="24"/>
      <c r="J36" s="24"/>
      <c r="K36" s="24"/>
    </row>
    <row r="37" spans="1:11" ht="15.75">
      <c r="A37" s="24"/>
      <c r="B37" s="24"/>
      <c r="C37" s="24"/>
      <c r="D37" s="24"/>
      <c r="E37" s="24"/>
      <c r="F37" s="24"/>
      <c r="G37" s="24"/>
      <c r="H37" s="24"/>
      <c r="I37" s="24"/>
      <c r="J37" s="24"/>
      <c r="K37" s="24"/>
    </row>
  </sheetData>
  <sheetProtection algorithmName="SHA-512" hashValue="6M+5kqu6oSkAH8P/WPhQXKpSAsDcsLhyHAkd66PFZon9WMuYvM5OvX0k4+zxvcKyH7kwp5hzwcF6fRDkmyllMQ==" saltValue="8tAil+lDXTEHgudF5njCVg==" spinCount="100000" sheet="1" objects="1" scenarios="1"/>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C3010-D7EF-4041-88C1-36F25CBD2EDA}">
  <sheetPr>
    <tabColor theme="9" tint="0.39997558519241921"/>
  </sheetPr>
  <dimension ref="A1:G17"/>
  <sheetViews>
    <sheetView topLeftCell="A12" zoomScaleNormal="100" workbookViewId="0">
      <selection activeCell="A16" sqref="A16:F16"/>
    </sheetView>
  </sheetViews>
  <sheetFormatPr defaultColWidth="10.85546875" defaultRowHeight="15"/>
  <cols>
    <col min="1" max="1" width="21.5703125" customWidth="1"/>
    <col min="2" max="2" width="17.42578125" customWidth="1"/>
    <col min="3" max="3" width="19.42578125" customWidth="1"/>
    <col min="5" max="5" width="25" customWidth="1"/>
    <col min="6" max="6" width="25.5703125" customWidth="1"/>
  </cols>
  <sheetData>
    <row r="1" spans="1:7" ht="29.1" customHeight="1">
      <c r="A1" s="138" t="s">
        <v>1</v>
      </c>
      <c r="B1" s="139"/>
      <c r="C1" s="139"/>
      <c r="D1" s="185"/>
      <c r="E1" s="185"/>
      <c r="F1" s="185"/>
    </row>
    <row r="2" spans="1:7" ht="48" customHeight="1">
      <c r="A2" s="23" t="s">
        <v>2</v>
      </c>
      <c r="B2" s="146"/>
      <c r="C2" s="147"/>
      <c r="D2" s="24"/>
      <c r="E2" s="136" t="s">
        <v>3</v>
      </c>
      <c r="F2" s="186"/>
    </row>
    <row r="3" spans="1:7" ht="31.5">
      <c r="A3" s="25" t="s">
        <v>4</v>
      </c>
      <c r="B3" s="140"/>
      <c r="C3" s="140"/>
      <c r="D3" s="24"/>
      <c r="E3" s="137"/>
      <c r="F3" s="187"/>
    </row>
    <row r="4" spans="1:7" ht="31.5">
      <c r="A4" s="25" t="s">
        <v>5</v>
      </c>
      <c r="B4" s="141"/>
      <c r="C4" s="142"/>
      <c r="D4" s="24"/>
      <c r="E4" s="21" t="s">
        <v>6</v>
      </c>
      <c r="F4" s="21" t="s">
        <v>7</v>
      </c>
    </row>
    <row r="5" spans="1:7" ht="42" customHeight="1">
      <c r="A5" s="26" t="s">
        <v>8</v>
      </c>
      <c r="B5" s="140"/>
      <c r="C5" s="140"/>
      <c r="D5" s="24"/>
      <c r="E5" s="27">
        <f>SUM(E8:E14)</f>
        <v>0</v>
      </c>
      <c r="F5" s="27">
        <f>SUM(F8:F14)</f>
        <v>0</v>
      </c>
    </row>
    <row r="6" spans="1:7" ht="15.75">
      <c r="A6" s="24"/>
      <c r="B6" s="24"/>
      <c r="C6" s="24"/>
      <c r="D6" s="24"/>
      <c r="E6" s="24"/>
      <c r="F6" s="24"/>
    </row>
    <row r="7" spans="1:7" ht="47.25">
      <c r="A7" s="20" t="s">
        <v>9</v>
      </c>
      <c r="B7" s="21" t="s">
        <v>10</v>
      </c>
      <c r="C7" s="21" t="s">
        <v>11</v>
      </c>
      <c r="D7" s="22" t="s">
        <v>12</v>
      </c>
      <c r="E7" s="21" t="s">
        <v>13</v>
      </c>
      <c r="F7" s="21" t="s">
        <v>14</v>
      </c>
    </row>
    <row r="8" spans="1:7">
      <c r="A8" s="28">
        <v>1.1000000000000001</v>
      </c>
      <c r="B8" s="29">
        <f>'1.1 Engaging Jobseekers'!D13</f>
        <v>0</v>
      </c>
      <c r="C8" s="29">
        <f>'Review Assessment'!D16</f>
        <v>0</v>
      </c>
      <c r="D8" s="30">
        <v>0.15</v>
      </c>
      <c r="E8" s="31">
        <f>(B8/20)*0.15</f>
        <v>0</v>
      </c>
      <c r="F8" s="31">
        <f>(C8/20)*0.15</f>
        <v>0</v>
      </c>
    </row>
    <row r="9" spans="1:7">
      <c r="A9" s="28">
        <v>1.2</v>
      </c>
      <c r="B9" s="29">
        <f>'Review Assessment'!C32</f>
        <v>0</v>
      </c>
      <c r="C9" s="29">
        <f>'Review Assessment'!D32</f>
        <v>0</v>
      </c>
      <c r="D9" s="30">
        <v>0.15</v>
      </c>
      <c r="E9" s="31">
        <f>(B9/28)*0.15</f>
        <v>0</v>
      </c>
      <c r="F9" s="31">
        <f>(C9/28)*0.15</f>
        <v>0</v>
      </c>
    </row>
    <row r="10" spans="1:7">
      <c r="A10" s="28">
        <v>1.3</v>
      </c>
      <c r="B10" s="29">
        <f>'Review Assessment'!C48</f>
        <v>0</v>
      </c>
      <c r="C10" s="29">
        <f>'Review Assessment'!D48</f>
        <v>0</v>
      </c>
      <c r="D10" s="30">
        <v>0.15</v>
      </c>
      <c r="E10" s="31">
        <f>(B10/28)*0.15</f>
        <v>0</v>
      </c>
      <c r="F10" s="31">
        <f>(C10/28)*0.15</f>
        <v>0</v>
      </c>
    </row>
    <row r="11" spans="1:7">
      <c r="A11" s="28">
        <v>1.4</v>
      </c>
      <c r="B11" s="29">
        <f>'Review Assessment'!C60</f>
        <v>0</v>
      </c>
      <c r="C11" s="29">
        <f>'Review Assessment'!D60</f>
        <v>0</v>
      </c>
      <c r="D11" s="30">
        <v>0.15</v>
      </c>
      <c r="E11" s="31">
        <f>(B11/20)*0.15</f>
        <v>0</v>
      </c>
      <c r="F11" s="31">
        <f>(C11/20)*0.15</f>
        <v>0</v>
      </c>
    </row>
    <row r="12" spans="1:7">
      <c r="A12" s="28">
        <v>1.5</v>
      </c>
      <c r="B12" s="29">
        <f>'Review Assessment'!C77</f>
        <v>0</v>
      </c>
      <c r="C12" s="29">
        <f>'Review Assessment'!D77</f>
        <v>0</v>
      </c>
      <c r="D12" s="30">
        <v>0.15</v>
      </c>
      <c r="E12" s="31">
        <f>(B12/30)*0.15</f>
        <v>0</v>
      </c>
      <c r="F12" s="31">
        <f>(C12/30)*0.15</f>
        <v>0</v>
      </c>
    </row>
    <row r="13" spans="1:7">
      <c r="A13" s="28">
        <v>2.1</v>
      </c>
      <c r="B13" s="29">
        <f>'Review Assessment'!C87</f>
        <v>0</v>
      </c>
      <c r="C13" s="32">
        <f>'Review Assessment'!D87</f>
        <v>0</v>
      </c>
      <c r="D13" s="30">
        <v>0.1</v>
      </c>
      <c r="E13" s="31">
        <f>(B13/16)*0.1</f>
        <v>0</v>
      </c>
      <c r="F13" s="31">
        <f>(C13/16)*0.1</f>
        <v>0</v>
      </c>
    </row>
    <row r="14" spans="1:7">
      <c r="A14" s="28">
        <v>2.2000000000000002</v>
      </c>
      <c r="B14" s="29">
        <f>'Review Assessment'!C94</f>
        <v>0</v>
      </c>
      <c r="C14" s="29">
        <f>'Review Assessment'!D94</f>
        <v>0</v>
      </c>
      <c r="D14" s="30">
        <v>0.15</v>
      </c>
      <c r="E14" s="31">
        <f>(B14/40)*0.15</f>
        <v>0</v>
      </c>
      <c r="F14" s="31">
        <f>(C14/40)*0.15</f>
        <v>0</v>
      </c>
    </row>
    <row r="15" spans="1:7" ht="15.75">
      <c r="A15" s="33"/>
      <c r="B15" s="34"/>
      <c r="C15" s="24"/>
      <c r="D15" s="24"/>
      <c r="E15" s="24"/>
      <c r="F15" s="24"/>
    </row>
    <row r="16" spans="1:7" ht="408.95" customHeight="1">
      <c r="A16" s="143" t="s">
        <v>15</v>
      </c>
      <c r="B16" s="144"/>
      <c r="C16" s="144"/>
      <c r="D16" s="144"/>
      <c r="E16" s="144"/>
      <c r="F16" s="145"/>
      <c r="G16" t="s">
        <v>16</v>
      </c>
    </row>
    <row r="17" spans="1:6" ht="15.75">
      <c r="A17" s="26" t="s">
        <v>17</v>
      </c>
      <c r="B17" s="140"/>
      <c r="C17" s="140"/>
      <c r="D17" s="24"/>
      <c r="E17" s="24"/>
      <c r="F17" s="24"/>
    </row>
  </sheetData>
  <sheetProtection algorithmName="SHA-512" hashValue="I0eDYvyU0C9n2ihcouESPmqdLDx83/502zvQxirtubjYqM0UuwScjt3m5oUsmDZZyMDQeAUh2ptjLQM9EeGC1Q==" saltValue="KxaYxc84WdoWiJHHtUNpGQ==" spinCount="100000" sheet="1" selectLockedCells="1"/>
  <mergeCells count="9">
    <mergeCell ref="E2:E3"/>
    <mergeCell ref="F2:F3"/>
    <mergeCell ref="A1:F1"/>
    <mergeCell ref="B17:C17"/>
    <mergeCell ref="B4:C4"/>
    <mergeCell ref="A16:F16"/>
    <mergeCell ref="B2:C2"/>
    <mergeCell ref="B3:C3"/>
    <mergeCell ref="B5:C5"/>
  </mergeCells>
  <conditionalFormatting sqref="E5:F5">
    <cfRule type="cellIs" dxfId="49" priority="1" operator="between">
      <formula>55%</formula>
      <formula>74.99%</formula>
    </cfRule>
    <cfRule type="cellIs" dxfId="48" priority="2" operator="between">
      <formula>75%</formula>
      <formula>89.99%</formula>
    </cfRule>
    <cfRule type="cellIs" dxfId="47" priority="3" operator="greaterThanOrEqual">
      <formula>90%</formula>
    </cfRule>
  </conditionalFormatting>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0560E-843A-4E63-8F14-F3BB47FBB267}">
  <sheetPr>
    <tabColor rgb="FF7030A0"/>
  </sheetPr>
  <dimension ref="A1:G115"/>
  <sheetViews>
    <sheetView showGridLines="0" topLeftCell="A74" zoomScaleNormal="140" workbookViewId="0">
      <selection activeCell="D79" sqref="D79"/>
    </sheetView>
  </sheetViews>
  <sheetFormatPr defaultColWidth="8.85546875" defaultRowHeight="15"/>
  <cols>
    <col min="1" max="1" width="4.5703125" customWidth="1"/>
    <col min="2" max="2" width="32.42578125" customWidth="1"/>
    <col min="3" max="3" width="11.5703125" style="15" customWidth="1"/>
    <col min="4" max="4" width="11.42578125" style="15" customWidth="1"/>
    <col min="5" max="5" width="31.85546875" customWidth="1"/>
    <col min="6" max="6" width="29" customWidth="1"/>
    <col min="7" max="7" width="8.7109375" style="15" customWidth="1"/>
  </cols>
  <sheetData>
    <row r="1" spans="1:7" ht="28.5">
      <c r="A1" s="10" t="s">
        <v>18</v>
      </c>
      <c r="B1" s="10"/>
      <c r="C1" s="10"/>
      <c r="D1" s="10"/>
      <c r="E1" s="10"/>
      <c r="F1" s="11"/>
      <c r="G1" s="12"/>
    </row>
    <row r="2" spans="1:7" ht="18.75">
      <c r="A2" s="13"/>
      <c r="B2" s="12"/>
      <c r="C2" s="14"/>
      <c r="D2" s="14"/>
      <c r="E2" s="11"/>
      <c r="F2" s="11"/>
      <c r="G2" s="12"/>
    </row>
    <row r="3" spans="1:7" ht="36.75" customHeight="1">
      <c r="A3" s="150" t="s">
        <v>19</v>
      </c>
      <c r="B3" s="150"/>
      <c r="C3" s="150"/>
      <c r="D3" s="150"/>
      <c r="E3" s="150"/>
      <c r="F3" s="150"/>
      <c r="G3" s="150"/>
    </row>
    <row r="4" spans="1:7" ht="12.95" customHeight="1"/>
    <row r="5" spans="1:7" s="3" customFormat="1" ht="45" customHeight="1">
      <c r="A5" s="148" t="s">
        <v>20</v>
      </c>
      <c r="B5" s="149"/>
      <c r="C5" s="21" t="s">
        <v>21</v>
      </c>
      <c r="D5" s="21" t="s">
        <v>22</v>
      </c>
      <c r="E5" s="21" t="s">
        <v>23</v>
      </c>
      <c r="F5" s="21" t="s">
        <v>24</v>
      </c>
      <c r="G5" s="21" t="s">
        <v>25</v>
      </c>
    </row>
    <row r="6" spans="1:7" ht="81.95" customHeight="1">
      <c r="A6" s="38">
        <v>1</v>
      </c>
      <c r="B6" s="105" t="s">
        <v>26</v>
      </c>
      <c r="C6" s="39" t="str">
        <f>'1.1 Engaging Jobseekers'!D3</f>
        <v>Select score 0-2</v>
      </c>
      <c r="D6" s="40" t="s">
        <v>27</v>
      </c>
      <c r="E6" s="41"/>
      <c r="F6" s="42"/>
      <c r="G6" s="40"/>
    </row>
    <row r="7" spans="1:7" ht="67.5" customHeight="1">
      <c r="A7" s="43">
        <v>2</v>
      </c>
      <c r="B7" s="106" t="s">
        <v>28</v>
      </c>
      <c r="C7" s="39" t="str">
        <f>'1.1 Engaging Jobseekers'!D4</f>
        <v>Select score 0-2</v>
      </c>
      <c r="D7" s="40" t="s">
        <v>27</v>
      </c>
      <c r="E7" s="44"/>
      <c r="F7" s="41"/>
      <c r="G7" s="45"/>
    </row>
    <row r="8" spans="1:7" ht="49.5" customHeight="1">
      <c r="A8" s="43">
        <v>3</v>
      </c>
      <c r="B8" s="106" t="s">
        <v>29</v>
      </c>
      <c r="C8" s="39" t="str">
        <f>'1.1 Engaging Jobseekers'!D5</f>
        <v>Select score 0-2</v>
      </c>
      <c r="D8" s="40" t="s">
        <v>27</v>
      </c>
      <c r="E8" s="41"/>
      <c r="F8" s="41"/>
      <c r="G8" s="40"/>
    </row>
    <row r="9" spans="1:7" ht="36.6" customHeight="1">
      <c r="A9" s="43">
        <v>4</v>
      </c>
      <c r="B9" s="107" t="s">
        <v>30</v>
      </c>
      <c r="C9" s="39" t="str">
        <f>'1.1 Engaging Jobseekers'!D6</f>
        <v>Select score 0-2</v>
      </c>
      <c r="D9" s="40" t="s">
        <v>27</v>
      </c>
      <c r="E9" s="41"/>
      <c r="F9" s="41"/>
      <c r="G9" s="40"/>
    </row>
    <row r="10" spans="1:7" ht="81.95" customHeight="1">
      <c r="A10" s="43">
        <v>5</v>
      </c>
      <c r="B10" s="106" t="s">
        <v>31</v>
      </c>
      <c r="C10" s="39" t="str">
        <f>'1.1 Engaging Jobseekers'!D7</f>
        <v>Select score 0-2</v>
      </c>
      <c r="D10" s="40" t="s">
        <v>27</v>
      </c>
      <c r="E10" s="41"/>
      <c r="F10" s="41"/>
      <c r="G10" s="40"/>
    </row>
    <row r="11" spans="1:7" ht="60">
      <c r="A11" s="43">
        <v>6</v>
      </c>
      <c r="B11" s="106" t="s">
        <v>32</v>
      </c>
      <c r="C11" s="39" t="str">
        <f>'1.1 Engaging Jobseekers'!D8</f>
        <v>Select score 0-2</v>
      </c>
      <c r="D11" s="40" t="s">
        <v>27</v>
      </c>
      <c r="E11" s="41"/>
      <c r="F11" s="41"/>
      <c r="G11" s="40"/>
    </row>
    <row r="12" spans="1:7" ht="65.099999999999994" customHeight="1">
      <c r="A12" s="43">
        <v>7</v>
      </c>
      <c r="B12" s="106" t="s">
        <v>33</v>
      </c>
      <c r="C12" s="39" t="str">
        <f>'1.1 Engaging Jobseekers'!D9</f>
        <v>Select score 0-2</v>
      </c>
      <c r="D12" s="40" t="s">
        <v>27</v>
      </c>
      <c r="E12" s="41"/>
      <c r="F12" s="41"/>
      <c r="G12" s="40"/>
    </row>
    <row r="13" spans="1:7" ht="66" customHeight="1">
      <c r="A13" s="43">
        <v>8</v>
      </c>
      <c r="B13" s="106" t="s">
        <v>34</v>
      </c>
      <c r="C13" s="39" t="str">
        <f>'1.1 Engaging Jobseekers'!D10</f>
        <v>Select score 0-2</v>
      </c>
      <c r="D13" s="40" t="s">
        <v>27</v>
      </c>
      <c r="E13" s="41"/>
      <c r="F13" s="41"/>
      <c r="G13" s="40"/>
    </row>
    <row r="14" spans="1:7" ht="45">
      <c r="A14" s="43">
        <v>9</v>
      </c>
      <c r="B14" s="106" t="s">
        <v>35</v>
      </c>
      <c r="C14" s="39" t="str">
        <f>'1.1 Engaging Jobseekers'!D11</f>
        <v>Select score 0-2</v>
      </c>
      <c r="D14" s="40" t="s">
        <v>27</v>
      </c>
      <c r="E14" s="41"/>
      <c r="F14" s="41"/>
      <c r="G14" s="40"/>
    </row>
    <row r="15" spans="1:7" ht="36.950000000000003" customHeight="1">
      <c r="A15" s="43">
        <v>10</v>
      </c>
      <c r="B15" s="106" t="s">
        <v>36</v>
      </c>
      <c r="C15" s="39" t="str">
        <f>'1.1 Engaging Jobseekers'!D12</f>
        <v>Select score 0-2</v>
      </c>
      <c r="D15" s="40" t="s">
        <v>27</v>
      </c>
      <c r="E15" s="41"/>
      <c r="F15" s="41"/>
      <c r="G15" s="40"/>
    </row>
    <row r="16" spans="1:7" ht="15.75">
      <c r="A16" s="153" t="s">
        <v>37</v>
      </c>
      <c r="B16" s="154"/>
      <c r="C16" s="36">
        <f>SUM(C6:C15)</f>
        <v>0</v>
      </c>
      <c r="D16" s="36">
        <f>SUM(D6:D15)</f>
        <v>0</v>
      </c>
      <c r="E16" s="46"/>
      <c r="F16" s="46"/>
      <c r="G16" s="47"/>
    </row>
    <row r="17" spans="1:7" s="9" customFormat="1" ht="47.25">
      <c r="A17" s="157" t="s">
        <v>38</v>
      </c>
      <c r="B17" s="158"/>
      <c r="C17" s="21" t="s">
        <v>21</v>
      </c>
      <c r="D17" s="21" t="s">
        <v>22</v>
      </c>
      <c r="E17" s="21" t="s">
        <v>23</v>
      </c>
      <c r="F17" s="21" t="s">
        <v>24</v>
      </c>
      <c r="G17" s="21" t="s">
        <v>25</v>
      </c>
    </row>
    <row r="18" spans="1:7" ht="49.5" customHeight="1">
      <c r="A18" s="49">
        <v>1</v>
      </c>
      <c r="B18" s="67" t="s">
        <v>39</v>
      </c>
      <c r="C18" s="39" t="str">
        <f>'1.2 VP and Action Planning'!D3</f>
        <v>Select score 0-2</v>
      </c>
      <c r="D18" s="40" t="s">
        <v>27</v>
      </c>
      <c r="E18" s="41"/>
      <c r="F18" s="50"/>
      <c r="G18" s="40"/>
    </row>
    <row r="19" spans="1:7" ht="60">
      <c r="A19" s="49">
        <v>2</v>
      </c>
      <c r="B19" s="52" t="s">
        <v>40</v>
      </c>
      <c r="C19" s="39" t="str">
        <f>'1.2 VP and Action Planning'!D4</f>
        <v>Select score 0-2</v>
      </c>
      <c r="D19" s="40" t="s">
        <v>27</v>
      </c>
      <c r="E19" s="41"/>
      <c r="F19" s="50"/>
      <c r="G19" s="40"/>
    </row>
    <row r="20" spans="1:7" ht="75">
      <c r="A20" s="49">
        <v>3</v>
      </c>
      <c r="B20" s="67" t="s">
        <v>41</v>
      </c>
      <c r="C20" s="39" t="str">
        <f>'1.2 VP and Action Planning'!D5</f>
        <v>Select score 0-2</v>
      </c>
      <c r="D20" s="40" t="s">
        <v>27</v>
      </c>
      <c r="E20" s="41"/>
      <c r="F20" s="50"/>
      <c r="G20" s="40"/>
    </row>
    <row r="21" spans="1:7" ht="111" customHeight="1">
      <c r="A21" s="49">
        <v>4</v>
      </c>
      <c r="B21" s="52" t="s">
        <v>42</v>
      </c>
      <c r="C21" s="39" t="str">
        <f>'1.2 VP and Action Planning'!D6</f>
        <v>Select score 0-2</v>
      </c>
      <c r="D21" s="40" t="s">
        <v>27</v>
      </c>
      <c r="E21" s="42"/>
      <c r="F21" s="51"/>
      <c r="G21" s="40"/>
    </row>
    <row r="22" spans="1:7" ht="66" customHeight="1">
      <c r="A22" s="49">
        <v>5</v>
      </c>
      <c r="B22" s="53" t="s">
        <v>43</v>
      </c>
      <c r="C22" s="39" t="str">
        <f>'1.2 VP and Action Planning'!D7</f>
        <v>Select score 0-2</v>
      </c>
      <c r="D22" s="40" t="s">
        <v>27</v>
      </c>
      <c r="E22" s="41"/>
      <c r="F22" s="51"/>
      <c r="G22" s="40"/>
    </row>
    <row r="23" spans="1:7" ht="75">
      <c r="A23" s="49">
        <v>6</v>
      </c>
      <c r="B23" s="67" t="s">
        <v>44</v>
      </c>
      <c r="C23" s="39" t="str">
        <f>'1.2 VP and Action Planning'!D8</f>
        <v>Select score 0-2</v>
      </c>
      <c r="D23" s="40" t="s">
        <v>27</v>
      </c>
      <c r="E23" s="41"/>
      <c r="F23" s="51"/>
      <c r="G23" s="40"/>
    </row>
    <row r="24" spans="1:7" ht="81.599999999999994" customHeight="1">
      <c r="A24" s="49">
        <v>7</v>
      </c>
      <c r="B24" s="52" t="s">
        <v>45</v>
      </c>
      <c r="C24" s="39" t="str">
        <f>'1.2 VP and Action Planning'!D9</f>
        <v>Select score 0-2</v>
      </c>
      <c r="D24" s="40" t="s">
        <v>27</v>
      </c>
      <c r="E24" s="41"/>
      <c r="F24" s="50"/>
      <c r="G24" s="40"/>
    </row>
    <row r="25" spans="1:7" ht="81.95" customHeight="1">
      <c r="A25" s="49">
        <v>8</v>
      </c>
      <c r="B25" s="52" t="s">
        <v>46</v>
      </c>
      <c r="C25" s="39" t="str">
        <f>'1.2 VP and Action Planning'!D10</f>
        <v>Select score 0-2</v>
      </c>
      <c r="D25" s="40" t="s">
        <v>27</v>
      </c>
      <c r="E25" s="41"/>
      <c r="F25" s="50"/>
      <c r="G25" s="40"/>
    </row>
    <row r="26" spans="1:7" ht="52.5" customHeight="1">
      <c r="A26" s="49">
        <v>9</v>
      </c>
      <c r="B26" s="52" t="s">
        <v>47</v>
      </c>
      <c r="C26" s="39" t="str">
        <f>'1.2 VP and Action Planning'!D11</f>
        <v>Select score 0-2</v>
      </c>
      <c r="D26" s="40" t="s">
        <v>27</v>
      </c>
      <c r="E26" s="41"/>
      <c r="F26" s="50"/>
      <c r="G26" s="40"/>
    </row>
    <row r="27" spans="1:7" ht="51.95" customHeight="1">
      <c r="A27" s="49">
        <v>10</v>
      </c>
      <c r="B27" s="52" t="s">
        <v>48</v>
      </c>
      <c r="C27" s="39" t="str">
        <f>'1.2 VP and Action Planning'!D12</f>
        <v>Select score 0-2</v>
      </c>
      <c r="D27" s="40" t="s">
        <v>27</v>
      </c>
      <c r="E27" s="41"/>
      <c r="F27" s="50"/>
      <c r="G27" s="40"/>
    </row>
    <row r="28" spans="1:7" ht="99" customHeight="1">
      <c r="A28" s="49">
        <v>11</v>
      </c>
      <c r="B28" s="53" t="s">
        <v>49</v>
      </c>
      <c r="C28" s="39" t="str">
        <f>'1.2 VP and Action Planning'!D13</f>
        <v>Select score 0-2</v>
      </c>
      <c r="D28" s="40" t="s">
        <v>27</v>
      </c>
      <c r="E28" s="41"/>
      <c r="F28" s="50"/>
      <c r="G28" s="40"/>
    </row>
    <row r="29" spans="1:7" ht="60">
      <c r="A29" s="49">
        <v>12</v>
      </c>
      <c r="B29" s="67" t="s">
        <v>50</v>
      </c>
      <c r="C29" s="39" t="str">
        <f>'1.2 VP and Action Planning'!D14</f>
        <v>Select score 0-2</v>
      </c>
      <c r="D29" s="40" t="s">
        <v>27</v>
      </c>
      <c r="E29" s="41"/>
      <c r="F29" s="50"/>
      <c r="G29" s="40"/>
    </row>
    <row r="30" spans="1:7" ht="99.95" customHeight="1">
      <c r="A30" s="49">
        <v>13</v>
      </c>
      <c r="B30" s="52" t="s">
        <v>51</v>
      </c>
      <c r="C30" s="39" t="str">
        <f>'1.2 VP and Action Planning'!D15</f>
        <v>Select score 0-2</v>
      </c>
      <c r="D30" s="40" t="s">
        <v>27</v>
      </c>
      <c r="E30" s="54"/>
      <c r="F30" s="50"/>
      <c r="G30" s="40"/>
    </row>
    <row r="31" spans="1:7" ht="75">
      <c r="A31" s="49">
        <v>14</v>
      </c>
      <c r="B31" s="52" t="s">
        <v>52</v>
      </c>
      <c r="C31" s="39" t="str">
        <f>'1.2 VP and Action Planning'!D16</f>
        <v>Select score 0-2</v>
      </c>
      <c r="D31" s="40" t="s">
        <v>27</v>
      </c>
      <c r="E31" s="41"/>
      <c r="F31" s="50"/>
      <c r="G31" s="40"/>
    </row>
    <row r="32" spans="1:7" ht="15.75">
      <c r="A32" s="151" t="s">
        <v>53</v>
      </c>
      <c r="B32" s="152"/>
      <c r="C32" s="36">
        <f>SUM(C18:C31)</f>
        <v>0</v>
      </c>
      <c r="D32" s="36">
        <f>SUM(D18:D31)</f>
        <v>0</v>
      </c>
      <c r="E32" s="46"/>
      <c r="F32" s="46"/>
      <c r="G32" s="55"/>
    </row>
    <row r="33" spans="1:7" s="3" customFormat="1" ht="47.25">
      <c r="A33" s="148" t="s">
        <v>54</v>
      </c>
      <c r="B33" s="149"/>
      <c r="C33" s="21" t="s">
        <v>21</v>
      </c>
      <c r="D33" s="21" t="s">
        <v>22</v>
      </c>
      <c r="E33" s="21" t="s">
        <v>23</v>
      </c>
      <c r="F33" s="21" t="s">
        <v>55</v>
      </c>
      <c r="G33" s="21" t="s">
        <v>25</v>
      </c>
    </row>
    <row r="34" spans="1:7" ht="86.45" customHeight="1">
      <c r="A34" s="49">
        <v>1</v>
      </c>
      <c r="B34" s="56" t="s">
        <v>56</v>
      </c>
      <c r="C34" s="39" t="str">
        <f>'1.3 Engaging Employers'!D3</f>
        <v>Select score 0-2</v>
      </c>
      <c r="D34" s="40" t="s">
        <v>27</v>
      </c>
      <c r="E34" s="41"/>
      <c r="F34" s="50"/>
      <c r="G34" s="40"/>
    </row>
    <row r="35" spans="1:7" ht="96.95" customHeight="1">
      <c r="A35" s="49">
        <v>2</v>
      </c>
      <c r="B35" s="56" t="s">
        <v>57</v>
      </c>
      <c r="C35" s="39" t="str">
        <f>'1.3 Engaging Employers'!D4</f>
        <v>Select score 0-2</v>
      </c>
      <c r="D35" s="40" t="s">
        <v>27</v>
      </c>
      <c r="E35" s="41"/>
      <c r="F35" s="50"/>
      <c r="G35" s="40"/>
    </row>
    <row r="36" spans="1:7" ht="60">
      <c r="A36" s="49">
        <v>3</v>
      </c>
      <c r="B36" s="57" t="s">
        <v>58</v>
      </c>
      <c r="C36" s="39" t="str">
        <f>'1.3 Engaging Employers'!D5</f>
        <v>Select score 0-2</v>
      </c>
      <c r="D36" s="40" t="s">
        <v>27</v>
      </c>
      <c r="E36" s="41"/>
      <c r="F36" s="50"/>
      <c r="G36" s="40"/>
    </row>
    <row r="37" spans="1:7" ht="49.5" customHeight="1">
      <c r="A37" s="49">
        <v>4</v>
      </c>
      <c r="B37" s="57" t="s">
        <v>59</v>
      </c>
      <c r="C37" s="39" t="str">
        <f>'1.3 Engaging Employers'!D6</f>
        <v>Select score 0-2</v>
      </c>
      <c r="D37" s="40" t="s">
        <v>27</v>
      </c>
      <c r="E37" s="41"/>
      <c r="F37" s="50"/>
      <c r="G37" s="40"/>
    </row>
    <row r="38" spans="1:7" ht="51.95" customHeight="1">
      <c r="A38" s="49">
        <v>5</v>
      </c>
      <c r="B38" s="57" t="s">
        <v>60</v>
      </c>
      <c r="C38" s="39" t="str">
        <f>'1.3 Engaging Employers'!D7</f>
        <v>Select score 0-2</v>
      </c>
      <c r="D38" s="40" t="s">
        <v>27</v>
      </c>
      <c r="E38" s="41"/>
      <c r="F38" s="50"/>
      <c r="G38" s="40"/>
    </row>
    <row r="39" spans="1:7" ht="50.1" customHeight="1">
      <c r="A39" s="49">
        <v>6</v>
      </c>
      <c r="B39" s="57" t="s">
        <v>61</v>
      </c>
      <c r="C39" s="39" t="str">
        <f>'1.3 Engaging Employers'!D8</f>
        <v>Select score 0-2</v>
      </c>
      <c r="D39" s="40" t="s">
        <v>27</v>
      </c>
      <c r="E39" s="41"/>
      <c r="F39" s="50"/>
      <c r="G39" s="40"/>
    </row>
    <row r="40" spans="1:7" ht="51" customHeight="1">
      <c r="A40" s="49">
        <v>7</v>
      </c>
      <c r="B40" s="57" t="s">
        <v>62</v>
      </c>
      <c r="C40" s="39" t="str">
        <f>'1.3 Engaging Employers'!D9</f>
        <v>Select score 0-2</v>
      </c>
      <c r="D40" s="40" t="s">
        <v>27</v>
      </c>
      <c r="E40" s="41"/>
      <c r="F40" s="58"/>
      <c r="G40" s="40"/>
    </row>
    <row r="41" spans="1:7" ht="51" customHeight="1">
      <c r="A41" s="49">
        <v>8</v>
      </c>
      <c r="B41" s="57" t="s">
        <v>63</v>
      </c>
      <c r="C41" s="39" t="str">
        <f>'1.3 Engaging Employers'!D10</f>
        <v>Select score 0-2</v>
      </c>
      <c r="D41" s="40" t="s">
        <v>27</v>
      </c>
      <c r="E41" s="41"/>
      <c r="F41" s="50"/>
      <c r="G41" s="40"/>
    </row>
    <row r="42" spans="1:7" ht="52.5" customHeight="1">
      <c r="A42" s="49">
        <v>9</v>
      </c>
      <c r="B42" s="103" t="s">
        <v>64</v>
      </c>
      <c r="C42" s="39" t="str">
        <f>'1.3 Engaging Employers'!D11</f>
        <v>Select score 0-2</v>
      </c>
      <c r="D42" s="40" t="s">
        <v>27</v>
      </c>
      <c r="E42" s="41"/>
      <c r="F42" s="50"/>
      <c r="G42" s="40"/>
    </row>
    <row r="43" spans="1:7" ht="71.099999999999994" customHeight="1">
      <c r="A43" s="49">
        <v>10</v>
      </c>
      <c r="B43" s="57" t="s">
        <v>65</v>
      </c>
      <c r="C43" s="39" t="str">
        <f>'1.3 Engaging Employers'!D12</f>
        <v>Select score 0-2</v>
      </c>
      <c r="D43" s="40" t="s">
        <v>27</v>
      </c>
      <c r="E43" s="41"/>
      <c r="F43" s="50"/>
      <c r="G43" s="40"/>
    </row>
    <row r="44" spans="1:7" ht="50.45" customHeight="1">
      <c r="A44" s="49">
        <v>11</v>
      </c>
      <c r="B44" s="57" t="s">
        <v>66</v>
      </c>
      <c r="C44" s="39" t="str">
        <f>'1.3 Engaging Employers'!D13</f>
        <v>Select score 0-2</v>
      </c>
      <c r="D44" s="40" t="s">
        <v>27</v>
      </c>
      <c r="E44" s="41"/>
      <c r="F44" s="50"/>
      <c r="G44" s="40"/>
    </row>
    <row r="45" spans="1:7" ht="66" customHeight="1">
      <c r="A45" s="49">
        <v>12</v>
      </c>
      <c r="B45" s="57" t="s">
        <v>67</v>
      </c>
      <c r="C45" s="39" t="str">
        <f>'1.3 Engaging Employers'!D14</f>
        <v>Select score 0-2</v>
      </c>
      <c r="D45" s="40" t="s">
        <v>27</v>
      </c>
      <c r="E45" s="41"/>
      <c r="F45" s="50"/>
      <c r="G45" s="40"/>
    </row>
    <row r="46" spans="1:7" ht="60">
      <c r="A46" s="49">
        <v>13</v>
      </c>
      <c r="B46" s="57" t="s">
        <v>68</v>
      </c>
      <c r="C46" s="39" t="str">
        <f>'1.3 Engaging Employers'!D15</f>
        <v>Select score 0-2</v>
      </c>
      <c r="D46" s="40" t="s">
        <v>27</v>
      </c>
      <c r="E46" s="41"/>
      <c r="F46" s="50"/>
      <c r="G46" s="40"/>
    </row>
    <row r="47" spans="1:7" ht="33.950000000000003" customHeight="1">
      <c r="A47" s="49">
        <v>14</v>
      </c>
      <c r="B47" s="108" t="s">
        <v>69</v>
      </c>
      <c r="C47" s="39" t="str">
        <f>'1.3 Engaging Employers'!D16</f>
        <v>Select score 0-2</v>
      </c>
      <c r="D47" s="40" t="s">
        <v>27</v>
      </c>
      <c r="E47" s="41"/>
      <c r="F47" s="50"/>
      <c r="G47" s="40"/>
    </row>
    <row r="48" spans="1:7" ht="15.75">
      <c r="A48" s="151" t="s">
        <v>70</v>
      </c>
      <c r="B48" s="152"/>
      <c r="C48" s="36">
        <f>SUM(C34:C47)</f>
        <v>0</v>
      </c>
      <c r="D48" s="36">
        <f>SUM(D34:D47)</f>
        <v>0</v>
      </c>
      <c r="E48" s="59"/>
      <c r="F48" s="59"/>
      <c r="G48" s="60"/>
    </row>
    <row r="49" spans="1:7" ht="47.25">
      <c r="A49" s="157" t="s">
        <v>71</v>
      </c>
      <c r="B49" s="158"/>
      <c r="C49" s="21" t="s">
        <v>21</v>
      </c>
      <c r="D49" s="21" t="s">
        <v>22</v>
      </c>
      <c r="E49" s="21" t="s">
        <v>23</v>
      </c>
      <c r="F49" s="21" t="s">
        <v>72</v>
      </c>
      <c r="G49" s="21" t="s">
        <v>25</v>
      </c>
    </row>
    <row r="50" spans="1:7" ht="96.6" customHeight="1">
      <c r="A50" s="49">
        <v>1</v>
      </c>
      <c r="B50" s="109" t="s">
        <v>73</v>
      </c>
      <c r="C50" s="39" t="str">
        <f>' 1.4 Job Match &amp; Secure Work'!D3</f>
        <v>Select score 0-2</v>
      </c>
      <c r="D50" s="40" t="s">
        <v>27</v>
      </c>
      <c r="E50" s="61"/>
      <c r="F50" s="62"/>
      <c r="G50" s="40"/>
    </row>
    <row r="51" spans="1:7" ht="80.45" customHeight="1">
      <c r="A51" s="49">
        <v>2</v>
      </c>
      <c r="B51" s="52" t="s">
        <v>74</v>
      </c>
      <c r="C51" s="39" t="str">
        <f>' 1.4 Job Match &amp; Secure Work'!D4</f>
        <v>Select score 0-2</v>
      </c>
      <c r="D51" s="40" t="s">
        <v>27</v>
      </c>
      <c r="E51" s="61"/>
      <c r="F51" s="62"/>
      <c r="G51" s="40"/>
    </row>
    <row r="52" spans="1:7" ht="36.6" customHeight="1">
      <c r="A52" s="49">
        <v>3</v>
      </c>
      <c r="B52" s="52" t="s">
        <v>75</v>
      </c>
      <c r="C52" s="39" t="str">
        <f>' 1.4 Job Match &amp; Secure Work'!D5</f>
        <v>Select score 0-2</v>
      </c>
      <c r="D52" s="40" t="s">
        <v>27</v>
      </c>
      <c r="E52" s="61"/>
      <c r="F52" s="62"/>
      <c r="G52" s="40"/>
    </row>
    <row r="53" spans="1:7" ht="69" customHeight="1">
      <c r="A53" s="49">
        <v>4</v>
      </c>
      <c r="B53" s="52" t="s">
        <v>76</v>
      </c>
      <c r="C53" s="39" t="str">
        <f>' 1.4 Job Match &amp; Secure Work'!D6</f>
        <v>Select score 0-2</v>
      </c>
      <c r="D53" s="40" t="s">
        <v>27</v>
      </c>
      <c r="E53" s="61"/>
      <c r="F53" s="62"/>
      <c r="G53" s="40"/>
    </row>
    <row r="54" spans="1:7" ht="80.45" customHeight="1">
      <c r="A54" s="49">
        <v>5</v>
      </c>
      <c r="B54" s="52" t="s">
        <v>77</v>
      </c>
      <c r="C54" s="39" t="str">
        <f>' 1.4 Job Match &amp; Secure Work'!D7</f>
        <v>Select score 0-2</v>
      </c>
      <c r="D54" s="40" t="s">
        <v>27</v>
      </c>
      <c r="E54" s="61"/>
      <c r="F54" s="63"/>
      <c r="G54" s="40"/>
    </row>
    <row r="55" spans="1:7" ht="114.95" customHeight="1">
      <c r="A55" s="49">
        <v>6</v>
      </c>
      <c r="B55" s="52" t="s">
        <v>78</v>
      </c>
      <c r="C55" s="39" t="str">
        <f>' 1.4 Job Match &amp; Secure Work'!D8</f>
        <v>Select score 0-2</v>
      </c>
      <c r="D55" s="40" t="s">
        <v>27</v>
      </c>
      <c r="E55" s="61"/>
      <c r="F55" s="63"/>
      <c r="G55" s="40"/>
    </row>
    <row r="56" spans="1:7" ht="113.1" customHeight="1">
      <c r="A56" s="49">
        <v>7</v>
      </c>
      <c r="B56" s="52" t="s">
        <v>79</v>
      </c>
      <c r="C56" s="39" t="str">
        <f>' 1.4 Job Match &amp; Secure Work'!D9</f>
        <v>Select score 0-2</v>
      </c>
      <c r="D56" s="40" t="s">
        <v>27</v>
      </c>
      <c r="E56" s="61"/>
      <c r="F56" s="63"/>
      <c r="G56" s="40"/>
    </row>
    <row r="57" spans="1:7" ht="49.5" customHeight="1">
      <c r="A57" s="49">
        <v>8</v>
      </c>
      <c r="B57" s="52" t="s">
        <v>80</v>
      </c>
      <c r="C57" s="39" t="str">
        <f>' 1.4 Job Match &amp; Secure Work'!D10</f>
        <v>Select score 0-2</v>
      </c>
      <c r="D57" s="40" t="s">
        <v>27</v>
      </c>
      <c r="E57" s="61"/>
      <c r="F57" s="62"/>
      <c r="G57" s="40"/>
    </row>
    <row r="58" spans="1:7" ht="68.099999999999994" customHeight="1">
      <c r="A58" s="49">
        <v>9</v>
      </c>
      <c r="B58" s="52" t="s">
        <v>81</v>
      </c>
      <c r="C58" s="39" t="str">
        <f>' 1.4 Job Match &amp; Secure Work'!D11</f>
        <v>Select score 0-2</v>
      </c>
      <c r="D58" s="40" t="s">
        <v>27</v>
      </c>
      <c r="E58" s="61"/>
      <c r="F58" s="62"/>
      <c r="G58" s="40"/>
    </row>
    <row r="59" spans="1:7" ht="81.599999999999994" customHeight="1">
      <c r="A59" s="49">
        <v>10</v>
      </c>
      <c r="B59" s="52" t="s">
        <v>82</v>
      </c>
      <c r="C59" s="39" t="str">
        <f>' 1.4 Job Match &amp; Secure Work'!D12</f>
        <v>Select score 0-2</v>
      </c>
      <c r="D59" s="40" t="s">
        <v>27</v>
      </c>
      <c r="E59" s="61"/>
      <c r="F59" s="62"/>
      <c r="G59" s="40"/>
    </row>
    <row r="60" spans="1:7" ht="15.75">
      <c r="A60" s="151" t="s">
        <v>37</v>
      </c>
      <c r="B60" s="152"/>
      <c r="C60" s="36">
        <f>SUM(C50:C59)</f>
        <v>0</v>
      </c>
      <c r="D60" s="36">
        <f>SUM(D50:D59)</f>
        <v>0</v>
      </c>
      <c r="E60" s="64"/>
      <c r="F60" s="64"/>
      <c r="G60" s="60"/>
    </row>
    <row r="61" spans="1:7" ht="47.25">
      <c r="A61" s="157" t="s">
        <v>83</v>
      </c>
      <c r="B61" s="158"/>
      <c r="C61" s="21" t="s">
        <v>21</v>
      </c>
      <c r="D61" s="21" t="s">
        <v>22</v>
      </c>
      <c r="E61" s="21" t="s">
        <v>23</v>
      </c>
      <c r="F61" s="21" t="s">
        <v>24</v>
      </c>
      <c r="G61" s="21" t="s">
        <v>25</v>
      </c>
    </row>
    <row r="62" spans="1:7" ht="96.6" customHeight="1">
      <c r="A62" s="35">
        <v>1</v>
      </c>
      <c r="B62" s="67" t="s">
        <v>84</v>
      </c>
      <c r="C62" s="39" t="str">
        <f>'1.5 In-Work Support &amp; Career'!D3</f>
        <v>Select score 0-2</v>
      </c>
      <c r="D62" s="40" t="s">
        <v>27</v>
      </c>
      <c r="E62" s="41"/>
      <c r="F62" s="50"/>
      <c r="G62" s="40"/>
    </row>
    <row r="63" spans="1:7" ht="81.95" customHeight="1">
      <c r="A63" s="35">
        <v>2</v>
      </c>
      <c r="B63" s="52" t="s">
        <v>85</v>
      </c>
      <c r="C63" s="39" t="str">
        <f>'1.5 In-Work Support &amp; Career'!D4</f>
        <v>Select score 0-2</v>
      </c>
      <c r="D63" s="40" t="s">
        <v>27</v>
      </c>
      <c r="E63" s="41"/>
      <c r="F63" s="50"/>
      <c r="G63" s="40"/>
    </row>
    <row r="64" spans="1:7" ht="65.099999999999994" customHeight="1">
      <c r="A64" s="35">
        <v>3</v>
      </c>
      <c r="B64" s="98" t="s">
        <v>86</v>
      </c>
      <c r="C64" s="39" t="str">
        <f>'1.5 In-Work Support &amp; Career'!D5</f>
        <v>Select score 0-2</v>
      </c>
      <c r="D64" s="40" t="s">
        <v>27</v>
      </c>
      <c r="E64" s="41"/>
      <c r="F64" s="58"/>
      <c r="G64" s="40"/>
    </row>
    <row r="65" spans="1:7" ht="114.95" customHeight="1">
      <c r="A65" s="35">
        <v>4</v>
      </c>
      <c r="B65" s="52" t="s">
        <v>87</v>
      </c>
      <c r="C65" s="39" t="str">
        <f>'1.5 In-Work Support &amp; Career'!D6</f>
        <v>Select score 0-2</v>
      </c>
      <c r="D65" s="40" t="s">
        <v>27</v>
      </c>
      <c r="E65" s="41"/>
      <c r="F65" s="50"/>
      <c r="G65" s="40"/>
    </row>
    <row r="66" spans="1:7" ht="64.5" customHeight="1">
      <c r="A66" s="35">
        <v>5</v>
      </c>
      <c r="B66" s="52" t="s">
        <v>88</v>
      </c>
      <c r="C66" s="39" t="str">
        <f>'1.5 In-Work Support &amp; Career'!D7</f>
        <v>Select score 0-2</v>
      </c>
      <c r="D66" s="40" t="s">
        <v>27</v>
      </c>
      <c r="E66" s="41"/>
      <c r="F66" s="50"/>
      <c r="G66" s="40"/>
    </row>
    <row r="67" spans="1:7" ht="48.95" customHeight="1">
      <c r="A67" s="35">
        <v>6</v>
      </c>
      <c r="B67" s="52" t="s">
        <v>89</v>
      </c>
      <c r="C67" s="39" t="str">
        <f>'1.5 In-Work Support &amp; Career'!D8</f>
        <v>Select score 0-2</v>
      </c>
      <c r="D67" s="40" t="s">
        <v>27</v>
      </c>
      <c r="E67" s="41"/>
      <c r="F67" s="50"/>
      <c r="G67" s="40"/>
    </row>
    <row r="68" spans="1:7" ht="83.1" customHeight="1">
      <c r="A68" s="35">
        <v>7</v>
      </c>
      <c r="B68" s="52" t="s">
        <v>90</v>
      </c>
      <c r="C68" s="39" t="str">
        <f>'1.5 In-Work Support &amp; Career'!D9</f>
        <v>Select score 0-2</v>
      </c>
      <c r="D68" s="40" t="s">
        <v>27</v>
      </c>
      <c r="E68" s="41"/>
      <c r="F68" s="58"/>
      <c r="G68" s="40"/>
    </row>
    <row r="69" spans="1:7" ht="48.95" customHeight="1">
      <c r="A69" s="35">
        <v>8</v>
      </c>
      <c r="B69" s="52" t="s">
        <v>91</v>
      </c>
      <c r="C69" s="39" t="str">
        <f>'1.5 In-Work Support &amp; Career'!D10</f>
        <v>Select score 0-2</v>
      </c>
      <c r="D69" s="40" t="s">
        <v>27</v>
      </c>
      <c r="E69" s="41"/>
      <c r="F69" s="50"/>
      <c r="G69" s="40"/>
    </row>
    <row r="70" spans="1:7" ht="53.45" customHeight="1">
      <c r="A70" s="35">
        <v>9</v>
      </c>
      <c r="B70" s="52" t="s">
        <v>92</v>
      </c>
      <c r="C70" s="39" t="str">
        <f>'1.5 In-Work Support &amp; Career'!D11</f>
        <v>Select score 0-2</v>
      </c>
      <c r="D70" s="40" t="s">
        <v>27</v>
      </c>
      <c r="E70" s="41"/>
      <c r="F70" s="50"/>
      <c r="G70" s="40"/>
    </row>
    <row r="71" spans="1:7" ht="96.95" customHeight="1">
      <c r="A71" s="35">
        <v>10</v>
      </c>
      <c r="B71" s="52" t="s">
        <v>93</v>
      </c>
      <c r="C71" s="39" t="str">
        <f>'1.5 In-Work Support &amp; Career'!D12</f>
        <v>Select score 0-2</v>
      </c>
      <c r="D71" s="40" t="s">
        <v>27</v>
      </c>
      <c r="E71" s="41"/>
      <c r="F71" s="50"/>
      <c r="G71" s="40"/>
    </row>
    <row r="72" spans="1:7" ht="63.6" customHeight="1">
      <c r="A72" s="35">
        <v>11</v>
      </c>
      <c r="B72" s="52" t="s">
        <v>94</v>
      </c>
      <c r="C72" s="39" t="str">
        <f>'1.5 In-Work Support &amp; Career'!D13</f>
        <v>Select score 0-2</v>
      </c>
      <c r="D72" s="40" t="s">
        <v>27</v>
      </c>
      <c r="E72" s="41"/>
      <c r="F72" s="50"/>
      <c r="G72" s="40"/>
    </row>
    <row r="73" spans="1:7" ht="48.95" customHeight="1">
      <c r="A73" s="35">
        <v>12</v>
      </c>
      <c r="B73" s="52" t="s">
        <v>95</v>
      </c>
      <c r="C73" s="39" t="str">
        <f>'1.5 In-Work Support &amp; Career'!D14</f>
        <v>Select score 0-2</v>
      </c>
      <c r="D73" s="40" t="s">
        <v>27</v>
      </c>
      <c r="E73" s="41"/>
      <c r="F73" s="50"/>
      <c r="G73" s="40"/>
    </row>
    <row r="74" spans="1:7" ht="83.1" customHeight="1">
      <c r="A74" s="35">
        <v>13</v>
      </c>
      <c r="B74" s="52" t="s">
        <v>96</v>
      </c>
      <c r="C74" s="39" t="str">
        <f>'1.5 In-Work Support &amp; Career'!D15</f>
        <v>Select score 0-2</v>
      </c>
      <c r="D74" s="40" t="s">
        <v>27</v>
      </c>
      <c r="E74" s="41"/>
      <c r="F74" s="50"/>
      <c r="G74" s="40"/>
    </row>
    <row r="75" spans="1:7" ht="52.5" customHeight="1">
      <c r="A75" s="35">
        <v>14</v>
      </c>
      <c r="B75" s="52" t="s">
        <v>97</v>
      </c>
      <c r="C75" s="39" t="str">
        <f>'1.5 In-Work Support &amp; Career'!D16</f>
        <v>Select score 0-2</v>
      </c>
      <c r="D75" s="40" t="s">
        <v>27</v>
      </c>
      <c r="E75" s="41"/>
      <c r="F75" s="50"/>
      <c r="G75" s="40"/>
    </row>
    <row r="76" spans="1:7" ht="50.45" customHeight="1">
      <c r="A76" s="35">
        <v>15</v>
      </c>
      <c r="B76" s="52" t="s">
        <v>98</v>
      </c>
      <c r="C76" s="39" t="str">
        <f>'1.5 In-Work Support &amp; Career'!D17</f>
        <v>Select score 0-2</v>
      </c>
      <c r="D76" s="40" t="s">
        <v>27</v>
      </c>
      <c r="E76" s="41"/>
      <c r="F76" s="50"/>
      <c r="G76" s="40"/>
    </row>
    <row r="77" spans="1:7" ht="16.5" thickBot="1">
      <c r="A77" s="155" t="s">
        <v>99</v>
      </c>
      <c r="B77" s="156"/>
      <c r="C77" s="36">
        <f>SUM(C62:C76)</f>
        <v>0</v>
      </c>
      <c r="D77" s="36">
        <f>SUM(D62:D76)</f>
        <v>0</v>
      </c>
      <c r="E77" s="64"/>
      <c r="F77" s="64"/>
      <c r="G77" s="60"/>
    </row>
    <row r="78" spans="1:7" s="9" customFormat="1" ht="47.25">
      <c r="A78" s="148" t="s">
        <v>100</v>
      </c>
      <c r="B78" s="149"/>
      <c r="C78" s="21" t="s">
        <v>21</v>
      </c>
      <c r="D78" s="21" t="s">
        <v>22</v>
      </c>
      <c r="E78" s="21" t="s">
        <v>23</v>
      </c>
      <c r="F78" s="21" t="s">
        <v>24</v>
      </c>
      <c r="G78" s="21" t="s">
        <v>25</v>
      </c>
    </row>
    <row r="79" spans="1:7" ht="96.95" customHeight="1">
      <c r="A79" s="35">
        <v>1</v>
      </c>
      <c r="B79" s="56" t="s">
        <v>101</v>
      </c>
      <c r="C79" s="39" t="str">
        <f>'2.1 Business results'!D3</f>
        <v>Select score 0-2</v>
      </c>
      <c r="D79" s="40" t="s">
        <v>27</v>
      </c>
      <c r="E79" s="41"/>
      <c r="F79" s="50"/>
      <c r="G79" s="40"/>
    </row>
    <row r="80" spans="1:7" ht="53.45" customHeight="1">
      <c r="A80" s="65">
        <v>2</v>
      </c>
      <c r="B80" s="86" t="s">
        <v>102</v>
      </c>
      <c r="C80" s="39" t="str">
        <f>'2.1 Business results'!D4</f>
        <v>Select score 0-2</v>
      </c>
      <c r="D80" s="40" t="s">
        <v>27</v>
      </c>
      <c r="E80" s="41"/>
      <c r="F80" s="50"/>
      <c r="G80" s="40"/>
    </row>
    <row r="81" spans="1:7" ht="66" customHeight="1">
      <c r="A81" s="35">
        <v>3</v>
      </c>
      <c r="B81" s="57" t="s">
        <v>103</v>
      </c>
      <c r="C81" s="39" t="str">
        <f>'2.1 Business results'!D5</f>
        <v>Select score 0-2</v>
      </c>
      <c r="D81" s="40" t="s">
        <v>27</v>
      </c>
      <c r="E81" s="41"/>
      <c r="F81" s="50"/>
      <c r="G81" s="40"/>
    </row>
    <row r="82" spans="1:7" ht="83.1" customHeight="1">
      <c r="A82" s="35">
        <v>4</v>
      </c>
      <c r="B82" s="57" t="s">
        <v>104</v>
      </c>
      <c r="C82" s="39" t="str">
        <f>'2.1 Business results'!D6</f>
        <v>Select score 0-2</v>
      </c>
      <c r="D82" s="40" t="s">
        <v>27</v>
      </c>
      <c r="E82" s="41"/>
      <c r="F82" s="50"/>
      <c r="G82" s="40"/>
    </row>
    <row r="83" spans="1:7" ht="66" customHeight="1">
      <c r="A83" s="35">
        <v>5</v>
      </c>
      <c r="B83" s="57" t="s">
        <v>105</v>
      </c>
      <c r="C83" s="39" t="str">
        <f>'2.1 Business results'!D7</f>
        <v>Select score 0-2</v>
      </c>
      <c r="D83" s="40" t="s">
        <v>27</v>
      </c>
      <c r="E83" s="41"/>
      <c r="F83" s="58"/>
      <c r="G83" s="40"/>
    </row>
    <row r="84" spans="1:7" ht="96.6" customHeight="1">
      <c r="A84" s="35">
        <v>6</v>
      </c>
      <c r="B84" s="57" t="s">
        <v>106</v>
      </c>
      <c r="C84" s="39" t="str">
        <f>'2.1 Business results'!D8</f>
        <v>Select score 0-2</v>
      </c>
      <c r="D84" s="40" t="s">
        <v>27</v>
      </c>
      <c r="E84" s="41"/>
      <c r="F84" s="50"/>
      <c r="G84" s="40"/>
    </row>
    <row r="85" spans="1:7" ht="64.5" customHeight="1">
      <c r="A85" s="35">
        <v>7</v>
      </c>
      <c r="B85" s="57" t="s">
        <v>107</v>
      </c>
      <c r="C85" s="39" t="str">
        <f>'2.1 Business results'!D9</f>
        <v>Select score 0-2</v>
      </c>
      <c r="D85" s="40" t="s">
        <v>27</v>
      </c>
      <c r="E85" s="41"/>
      <c r="F85" s="50"/>
      <c r="G85" s="40"/>
    </row>
    <row r="86" spans="1:7" ht="64.5" customHeight="1">
      <c r="A86" s="35">
        <v>8</v>
      </c>
      <c r="B86" s="57" t="s">
        <v>108</v>
      </c>
      <c r="C86" s="39" t="str">
        <f>'2.1 Business results'!D10</f>
        <v>Select score 0-2</v>
      </c>
      <c r="D86" s="40" t="s">
        <v>27</v>
      </c>
      <c r="E86" s="41"/>
      <c r="F86" s="50"/>
      <c r="G86" s="40"/>
    </row>
    <row r="87" spans="1:7" ht="15.75" customHeight="1">
      <c r="A87" s="151" t="s">
        <v>109</v>
      </c>
      <c r="B87" s="152"/>
      <c r="C87" s="36">
        <f>SUM(C79:C86)</f>
        <v>0</v>
      </c>
      <c r="D87" s="66">
        <f>SUM(D79:D86)</f>
        <v>0</v>
      </c>
      <c r="E87" s="46"/>
      <c r="F87" s="46"/>
      <c r="G87" s="55"/>
    </row>
    <row r="88" spans="1:7" s="3" customFormat="1" ht="47.25">
      <c r="A88" s="148" t="s">
        <v>110</v>
      </c>
      <c r="B88" s="149"/>
      <c r="C88" s="21" t="s">
        <v>21</v>
      </c>
      <c r="D88" s="21" t="s">
        <v>22</v>
      </c>
      <c r="E88" s="21" t="s">
        <v>23</v>
      </c>
      <c r="F88" s="21" t="s">
        <v>55</v>
      </c>
      <c r="G88" s="21" t="s">
        <v>25</v>
      </c>
    </row>
    <row r="89" spans="1:7" ht="144.94999999999999" customHeight="1">
      <c r="A89" s="35" t="s">
        <v>111</v>
      </c>
      <c r="B89" s="67" t="s">
        <v>112</v>
      </c>
      <c r="C89" s="39" t="str">
        <f>'2.2 KPIs'!C3</f>
        <v>Select score 0-10</v>
      </c>
      <c r="D89" s="40" t="s">
        <v>113</v>
      </c>
      <c r="E89" s="68"/>
      <c r="F89" s="68"/>
      <c r="G89" s="40"/>
    </row>
    <row r="90" spans="1:7" ht="128.1" customHeight="1">
      <c r="A90" s="35" t="s">
        <v>114</v>
      </c>
      <c r="B90" s="52" t="s">
        <v>115</v>
      </c>
      <c r="C90" s="39" t="str">
        <f>'2.2 KPIs'!C4</f>
        <v>Select score 0-10</v>
      </c>
      <c r="D90" s="40" t="s">
        <v>113</v>
      </c>
      <c r="E90" s="68"/>
      <c r="F90" s="68"/>
      <c r="G90" s="40"/>
    </row>
    <row r="91" spans="1:7" ht="177.6" customHeight="1">
      <c r="A91" s="35" t="s">
        <v>116</v>
      </c>
      <c r="B91" s="52" t="s">
        <v>117</v>
      </c>
      <c r="C91" s="39" t="str">
        <f>'2.2 KPIs'!C5</f>
        <v>Select score 0-5</v>
      </c>
      <c r="D91" s="40" t="s">
        <v>118</v>
      </c>
      <c r="E91" s="68"/>
      <c r="F91" s="68"/>
      <c r="G91" s="40"/>
    </row>
    <row r="92" spans="1:7" ht="180">
      <c r="A92" s="35" t="s">
        <v>119</v>
      </c>
      <c r="B92" s="52" t="s">
        <v>120</v>
      </c>
      <c r="C92" s="39" t="str">
        <f>'2.2 KPIs'!C6</f>
        <v>Select score 0-5</v>
      </c>
      <c r="D92" s="40" t="s">
        <v>118</v>
      </c>
      <c r="E92" s="68"/>
      <c r="F92" s="68"/>
      <c r="G92" s="40"/>
    </row>
    <row r="93" spans="1:7" ht="256.5" customHeight="1">
      <c r="A93" s="35" t="s">
        <v>121</v>
      </c>
      <c r="B93" s="52" t="s">
        <v>122</v>
      </c>
      <c r="C93" s="39" t="str">
        <f>'2.2 KPIs'!C7</f>
        <v>Select score 0-10</v>
      </c>
      <c r="D93" s="40" t="s">
        <v>113</v>
      </c>
      <c r="E93" s="68"/>
      <c r="F93" s="68"/>
      <c r="G93" s="40"/>
    </row>
    <row r="94" spans="1:7" ht="15.75">
      <c r="A94" s="162" t="s">
        <v>123</v>
      </c>
      <c r="B94" s="162"/>
      <c r="C94" s="36">
        <f>SUM(C89:C93)</f>
        <v>0</v>
      </c>
      <c r="D94" s="36">
        <f>SUM(D89:D93)</f>
        <v>0</v>
      </c>
      <c r="E94" s="69"/>
      <c r="F94" s="69"/>
      <c r="G94" s="55"/>
    </row>
    <row r="96" spans="1:7" ht="14.45" customHeight="1">
      <c r="A96" s="159"/>
      <c r="B96" s="160"/>
    </row>
    <row r="97" spans="1:7">
      <c r="A97" s="159"/>
      <c r="B97" s="160"/>
    </row>
    <row r="98" spans="1:7" ht="14.45" customHeight="1">
      <c r="A98" s="159"/>
      <c r="B98" s="161"/>
    </row>
    <row r="99" spans="1:7" ht="14.45" customHeight="1">
      <c r="A99" s="16"/>
      <c r="B99" s="17"/>
    </row>
    <row r="100" spans="1:7" ht="14.45" customHeight="1"/>
    <row r="101" spans="1:7" ht="14.45" customHeight="1"/>
    <row r="102" spans="1:7" s="18" customFormat="1" ht="14.45" customHeight="1">
      <c r="A102"/>
      <c r="B102"/>
      <c r="C102" s="15"/>
      <c r="D102" s="15"/>
      <c r="E102"/>
      <c r="F102"/>
      <c r="G102" s="15"/>
    </row>
    <row r="103" spans="1:7" ht="14.45" customHeight="1"/>
    <row r="104" spans="1:7" ht="14.45" customHeight="1"/>
    <row r="105" spans="1:7" ht="14.45" customHeight="1"/>
    <row r="106" spans="1:7" ht="14.45" customHeight="1"/>
    <row r="107" spans="1:7" ht="14.45" customHeight="1"/>
    <row r="108" spans="1:7" ht="14.45" customHeight="1"/>
    <row r="109" spans="1:7" ht="14.45" customHeight="1"/>
    <row r="110" spans="1:7" ht="14.45" customHeight="1"/>
    <row r="111" spans="1:7" ht="14.45" customHeight="1"/>
    <row r="113" ht="14.45" customHeight="1"/>
    <row r="114" ht="15" customHeight="1"/>
    <row r="115" ht="30.95" customHeight="1"/>
  </sheetData>
  <sheetProtection algorithmName="SHA-512" hashValue="S0hvJHf6mE47RXChpxzCc7pbAUZ9aQS0nH8DdE6l6B7Du3Wa21S2MXceGoCdRsHVQInPDBCBgIL6C5LDI6QAHQ==" saltValue="9sAtIyNOooNWZxm2hzMZdw==" spinCount="100000" sheet="1" selectLockedCells="1"/>
  <mergeCells count="18">
    <mergeCell ref="A96:B96"/>
    <mergeCell ref="A97:B97"/>
    <mergeCell ref="A98:B98"/>
    <mergeCell ref="A88:B88"/>
    <mergeCell ref="A94:B94"/>
    <mergeCell ref="A5:B5"/>
    <mergeCell ref="A33:B33"/>
    <mergeCell ref="A3:G3"/>
    <mergeCell ref="A87:B87"/>
    <mergeCell ref="A16:B16"/>
    <mergeCell ref="A32:B32"/>
    <mergeCell ref="A48:B48"/>
    <mergeCell ref="A60:B60"/>
    <mergeCell ref="A77:B77"/>
    <mergeCell ref="A78:B78"/>
    <mergeCell ref="A49:B49"/>
    <mergeCell ref="A61:B61"/>
    <mergeCell ref="A17:B17"/>
  </mergeCells>
  <conditionalFormatting sqref="C91:C92">
    <cfRule type="cellIs" dxfId="46" priority="47" operator="between">
      <formula>3</formula>
      <formula>4</formula>
    </cfRule>
    <cfRule type="cellIs" dxfId="45" priority="46" operator="between">
      <formula>1</formula>
      <formula>2</formula>
    </cfRule>
  </conditionalFormatting>
  <conditionalFormatting sqref="C6:D15">
    <cfRule type="cellIs" dxfId="44" priority="43" operator="equal">
      <formula>0</formula>
    </cfRule>
    <cfRule type="cellIs" dxfId="43" priority="44" operator="equal">
      <formula>1</formula>
    </cfRule>
    <cfRule type="cellIs" dxfId="42" priority="45" operator="equal">
      <formula>2</formula>
    </cfRule>
  </conditionalFormatting>
  <conditionalFormatting sqref="C16:D16">
    <cfRule type="cellIs" dxfId="41" priority="19" operator="between">
      <formula>0</formula>
      <formula>8</formula>
    </cfRule>
    <cfRule type="cellIs" dxfId="40" priority="20" operator="between">
      <formula>9</formula>
      <formula>16</formula>
    </cfRule>
    <cfRule type="cellIs" dxfId="39" priority="21" operator="between">
      <formula>17</formula>
      <formula>20</formula>
    </cfRule>
  </conditionalFormatting>
  <conditionalFormatting sqref="C18:D31">
    <cfRule type="cellIs" dxfId="38" priority="42" operator="equal">
      <formula>2</formula>
    </cfRule>
    <cfRule type="cellIs" dxfId="37" priority="40" operator="equal">
      <formula>0</formula>
    </cfRule>
    <cfRule type="cellIs" dxfId="36" priority="41" operator="equal">
      <formula>1</formula>
    </cfRule>
  </conditionalFormatting>
  <conditionalFormatting sqref="C32:D32">
    <cfRule type="cellIs" dxfId="35" priority="16" operator="between">
      <formula>0</formula>
      <formula>10</formula>
    </cfRule>
    <cfRule type="cellIs" dxfId="34" priority="17" operator="between">
      <formula>11</formula>
      <formula>23</formula>
    </cfRule>
    <cfRule type="cellIs" dxfId="33" priority="18" operator="between">
      <formula>24</formula>
      <formula>28</formula>
    </cfRule>
  </conditionalFormatting>
  <conditionalFormatting sqref="C34:D47">
    <cfRule type="cellIs" dxfId="32" priority="38" operator="equal">
      <formula>1</formula>
    </cfRule>
    <cfRule type="cellIs" dxfId="31" priority="39" operator="equal">
      <formula>2</formula>
    </cfRule>
    <cfRule type="cellIs" dxfId="30" priority="37" operator="equal">
      <formula>0</formula>
    </cfRule>
  </conditionalFormatting>
  <conditionalFormatting sqref="C48:D48">
    <cfRule type="cellIs" dxfId="29" priority="13" operator="between">
      <formula>0</formula>
      <formula>10</formula>
    </cfRule>
    <cfRule type="cellIs" dxfId="28" priority="14" operator="between">
      <formula>11</formula>
      <formula>23</formula>
    </cfRule>
    <cfRule type="cellIs" dxfId="27" priority="15" operator="between">
      <formula>24</formula>
      <formula>28</formula>
    </cfRule>
  </conditionalFormatting>
  <conditionalFormatting sqref="C50:D59">
    <cfRule type="cellIs" dxfId="26" priority="36" operator="equal">
      <formula>2</formula>
    </cfRule>
    <cfRule type="cellIs" dxfId="25" priority="35" operator="equal">
      <formula>1</formula>
    </cfRule>
    <cfRule type="cellIs" dxfId="24" priority="34" operator="equal">
      <formula>0</formula>
    </cfRule>
  </conditionalFormatting>
  <conditionalFormatting sqref="C60:D60">
    <cfRule type="cellIs" dxfId="23" priority="11" operator="between">
      <formula>9</formula>
      <formula>16</formula>
    </cfRule>
    <cfRule type="cellIs" dxfId="22" priority="10" operator="between">
      <formula>0</formula>
      <formula>8</formula>
    </cfRule>
    <cfRule type="cellIs" dxfId="21" priority="12" operator="between">
      <formula>17</formula>
      <formula>20</formula>
    </cfRule>
  </conditionalFormatting>
  <conditionalFormatting sqref="C62:D76">
    <cfRule type="cellIs" dxfId="20" priority="33" operator="equal">
      <formula>2</formula>
    </cfRule>
    <cfRule type="cellIs" dxfId="19" priority="32" operator="equal">
      <formula>1</formula>
    </cfRule>
    <cfRule type="cellIs" dxfId="18" priority="31" operator="equal">
      <formula>0</formula>
    </cfRule>
  </conditionalFormatting>
  <conditionalFormatting sqref="C77:D77">
    <cfRule type="cellIs" dxfId="17" priority="7" operator="between">
      <formula>0</formula>
      <formula>9</formula>
    </cfRule>
    <cfRule type="cellIs" dxfId="16" priority="8" operator="between">
      <formula>10</formula>
      <formula>24</formula>
    </cfRule>
    <cfRule type="cellIs" dxfId="15" priority="9" operator="between">
      <formula>25</formula>
      <formula>30</formula>
    </cfRule>
  </conditionalFormatting>
  <conditionalFormatting sqref="C79:D86">
    <cfRule type="cellIs" dxfId="14" priority="29" operator="equal">
      <formula>1</formula>
    </cfRule>
    <cfRule type="cellIs" dxfId="13" priority="28" operator="equal">
      <formula>0</formula>
    </cfRule>
    <cfRule type="cellIs" dxfId="12" priority="30" operator="equal">
      <formula>2</formula>
    </cfRule>
  </conditionalFormatting>
  <conditionalFormatting sqref="C87:D87">
    <cfRule type="cellIs" dxfId="11" priority="6" operator="between">
      <formula>14</formula>
      <formula>16</formula>
    </cfRule>
    <cfRule type="cellIs" dxfId="10" priority="5" operator="between">
      <formula>7</formula>
      <formula>13</formula>
    </cfRule>
    <cfRule type="cellIs" dxfId="9" priority="4" operator="between">
      <formula>0</formula>
      <formula>6</formula>
    </cfRule>
  </conditionalFormatting>
  <conditionalFormatting sqref="C89:D90 C93:D93">
    <cfRule type="cellIs" dxfId="8" priority="27" operator="between">
      <formula>9</formula>
      <formula>10</formula>
    </cfRule>
    <cfRule type="cellIs" dxfId="7" priority="25" operator="between">
      <formula>0</formula>
      <formula>4</formula>
    </cfRule>
    <cfRule type="cellIs" dxfId="6" priority="26" operator="between">
      <formula>5</formula>
      <formula>8</formula>
    </cfRule>
  </conditionalFormatting>
  <conditionalFormatting sqref="C91:D92">
    <cfRule type="cellIs" dxfId="5" priority="24" operator="equal">
      <formula>5</formula>
    </cfRule>
  </conditionalFormatting>
  <conditionalFormatting sqref="C94:D94">
    <cfRule type="cellIs" dxfId="4" priority="3" operator="between">
      <formula>35</formula>
      <formula>40</formula>
    </cfRule>
    <cfRule type="cellIs" dxfId="3" priority="2" operator="between">
      <formula>16</formula>
      <formula>34</formula>
    </cfRule>
    <cfRule type="cellIs" dxfId="2" priority="1" operator="between">
      <formula>0</formula>
      <formula>15</formula>
    </cfRule>
  </conditionalFormatting>
  <conditionalFormatting sqref="D91:D92">
    <cfRule type="cellIs" dxfId="1" priority="23" operator="between">
      <formula>3</formula>
      <formula>4</formula>
    </cfRule>
    <cfRule type="cellIs" dxfId="0" priority="22" operator="between">
      <formula>0</formula>
      <formula>2</formula>
    </cfRule>
  </conditionalFormatting>
  <dataValidations count="1">
    <dataValidation type="list" allowBlank="1" showInputMessage="1" showErrorMessage="1" sqref="G6:G15 G18:G31 G34:G47 G50:G59 G62:G76 G79:G86 G89:G93" xr:uid="{644F29A7-48A9-48AB-AD5B-6F9866BFC65E}">
      <formula1>"High, Medium, Low"</formula1>
    </dataValidation>
  </dataValidations>
  <pageMargins left="0.7" right="0.7" top="0.75" bottom="0.75" header="0.3" footer="0.3"/>
  <pageSetup paperSize="9" orientation="landscape" r:id="rId1"/>
  <rowBreaks count="6" manualBreakCount="6">
    <brk id="16" max="16383" man="1"/>
    <brk id="32" max="16383" man="1"/>
    <brk id="48" max="16383" man="1"/>
    <brk id="60" max="16383" man="1"/>
    <brk id="77" max="16383" man="1"/>
    <brk id="87" max="16383"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711B174-BBA6-0741-B48D-3D09A790083B}">
          <x14:formula1>
            <xm:f>Lists!$A$1:$A$4</xm:f>
          </x14:formula1>
          <xm:sqref>D79:D86 D6:D15 D18:D31 D34:D47 D50:D59 D62:D76</xm:sqref>
        </x14:dataValidation>
        <x14:dataValidation type="list" allowBlank="1" showInputMessage="1" showErrorMessage="1" xr:uid="{98E6C9FE-754A-DD41-AA4D-F350B3AF8D84}">
          <x14:formula1>
            <xm:f>Lists!$C$1:$C$12</xm:f>
          </x14:formula1>
          <xm:sqref>D89:D90 D93</xm:sqref>
        </x14:dataValidation>
        <x14:dataValidation type="list" allowBlank="1" showInputMessage="1" showErrorMessage="1" xr:uid="{1D94AEB6-99F8-CA4E-9E97-5F2BED2229EB}">
          <x14:formula1>
            <xm:f>Lists!$B$1:$B$7</xm:f>
          </x14:formula1>
          <xm:sqref>D91:D92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B2756-D146-A149-AD29-BC73727B1529}">
  <sheetPr>
    <tabColor theme="3"/>
  </sheetPr>
  <dimension ref="A1:H91"/>
  <sheetViews>
    <sheetView zoomScaleNormal="100" workbookViewId="0">
      <selection activeCell="F3" sqref="F3"/>
    </sheetView>
  </sheetViews>
  <sheetFormatPr defaultColWidth="10.85546875" defaultRowHeight="15"/>
  <cols>
    <col min="1" max="1" width="3.85546875" customWidth="1"/>
    <col min="2" max="2" width="24.140625" customWidth="1"/>
    <col min="3" max="3" width="10.5703125" customWidth="1"/>
    <col min="4" max="4" width="26.5703125" style="15" customWidth="1"/>
    <col min="5" max="5" width="12.5703125" style="15" customWidth="1"/>
    <col min="6" max="6" width="14.85546875" style="15" customWidth="1"/>
    <col min="7" max="7" width="25.42578125" style="15" customWidth="1"/>
    <col min="8" max="8" width="22.28515625" style="15" customWidth="1"/>
  </cols>
  <sheetData>
    <row r="1" spans="1:8" s="97" customFormat="1" ht="35.1" customHeight="1">
      <c r="A1" s="165" t="s">
        <v>124</v>
      </c>
      <c r="B1" s="165"/>
      <c r="C1" s="24"/>
      <c r="D1" s="132" t="s">
        <v>125</v>
      </c>
      <c r="E1" s="163"/>
      <c r="F1" s="163"/>
      <c r="G1" s="163"/>
      <c r="H1" s="164"/>
    </row>
    <row r="2" spans="1:8" s="8" customFormat="1" ht="47.25">
      <c r="A2" s="167" t="s">
        <v>20</v>
      </c>
      <c r="B2" s="168"/>
      <c r="C2" s="21" t="s">
        <v>126</v>
      </c>
      <c r="D2" s="21" t="s">
        <v>127</v>
      </c>
      <c r="E2" s="21" t="s">
        <v>128</v>
      </c>
      <c r="F2" s="21" t="s">
        <v>129</v>
      </c>
      <c r="G2" s="21" t="s">
        <v>130</v>
      </c>
      <c r="H2" s="21" t="s">
        <v>131</v>
      </c>
    </row>
    <row r="3" spans="1:8" ht="120">
      <c r="A3" s="38">
        <v>1</v>
      </c>
      <c r="B3" s="105" t="s">
        <v>26</v>
      </c>
      <c r="C3" s="39" t="str">
        <f>'1.1 Engaging Jobseekers'!D3</f>
        <v>Select score 0-2</v>
      </c>
      <c r="D3" s="41"/>
      <c r="E3" s="74"/>
      <c r="F3" s="41"/>
      <c r="G3" s="41"/>
      <c r="H3" s="41"/>
    </row>
    <row r="4" spans="1:8" ht="101.45" customHeight="1">
      <c r="A4" s="43">
        <v>2</v>
      </c>
      <c r="B4" s="106" t="s">
        <v>28</v>
      </c>
      <c r="C4" s="39" t="str">
        <f>'1.1 Engaging Jobseekers'!D4</f>
        <v>Select score 0-2</v>
      </c>
      <c r="D4" s="44"/>
      <c r="E4" s="75"/>
      <c r="F4" s="44"/>
      <c r="G4" s="41"/>
      <c r="H4" s="41"/>
    </row>
    <row r="5" spans="1:8" ht="69.599999999999994" customHeight="1">
      <c r="A5" s="43">
        <v>3</v>
      </c>
      <c r="B5" s="106" t="s">
        <v>29</v>
      </c>
      <c r="C5" s="39" t="str">
        <f>'1.1 Engaging Jobseekers'!D5</f>
        <v>Select score 0-2</v>
      </c>
      <c r="D5" s="41"/>
      <c r="E5" s="75"/>
      <c r="F5" s="41"/>
      <c r="G5" s="41"/>
      <c r="H5" s="41"/>
    </row>
    <row r="6" spans="1:8" ht="60">
      <c r="A6" s="43">
        <v>4</v>
      </c>
      <c r="B6" s="107" t="s">
        <v>30</v>
      </c>
      <c r="C6" s="39" t="str">
        <f>'1.1 Engaging Jobseekers'!D6</f>
        <v>Select score 0-2</v>
      </c>
      <c r="D6" s="41"/>
      <c r="E6" s="75"/>
      <c r="F6" s="41"/>
      <c r="G6" s="41"/>
      <c r="H6" s="41"/>
    </row>
    <row r="7" spans="1:8" ht="105">
      <c r="A7" s="43">
        <v>5</v>
      </c>
      <c r="B7" s="106" t="s">
        <v>31</v>
      </c>
      <c r="C7" s="39" t="str">
        <f>'1.1 Engaging Jobseekers'!D7</f>
        <v>Select score 0-2</v>
      </c>
      <c r="D7" s="41"/>
      <c r="E7" s="75"/>
      <c r="F7" s="41"/>
      <c r="G7" s="41"/>
      <c r="H7" s="41"/>
    </row>
    <row r="8" spans="1:8" ht="90">
      <c r="A8" s="43">
        <v>6</v>
      </c>
      <c r="B8" s="106" t="s">
        <v>32</v>
      </c>
      <c r="C8" s="39" t="str">
        <f>'1.1 Engaging Jobseekers'!D8</f>
        <v>Select score 0-2</v>
      </c>
      <c r="D8" s="41"/>
      <c r="E8" s="75"/>
      <c r="F8" s="41"/>
      <c r="G8" s="41"/>
      <c r="H8" s="41"/>
    </row>
    <row r="9" spans="1:8" ht="83.45" customHeight="1">
      <c r="A9" s="43">
        <v>7</v>
      </c>
      <c r="B9" s="106" t="s">
        <v>33</v>
      </c>
      <c r="C9" s="39" t="str">
        <f>'1.1 Engaging Jobseekers'!D9</f>
        <v>Select score 0-2</v>
      </c>
      <c r="D9" s="41"/>
      <c r="E9" s="75"/>
      <c r="F9" s="41"/>
      <c r="G9" s="41"/>
      <c r="H9" s="41"/>
    </row>
    <row r="10" spans="1:8" ht="80.45" customHeight="1">
      <c r="A10" s="43">
        <v>8</v>
      </c>
      <c r="B10" s="106" t="s">
        <v>34</v>
      </c>
      <c r="C10" s="39" t="str">
        <f>'1.1 Engaging Jobseekers'!D10</f>
        <v>Select score 0-2</v>
      </c>
      <c r="D10" s="41"/>
      <c r="E10" s="75"/>
      <c r="F10" s="41"/>
      <c r="G10" s="41"/>
      <c r="H10" s="41"/>
    </row>
    <row r="11" spans="1:8" ht="49.5" customHeight="1">
      <c r="A11" s="43">
        <v>9</v>
      </c>
      <c r="B11" s="106" t="s">
        <v>35</v>
      </c>
      <c r="C11" s="39" t="str">
        <f>'1.1 Engaging Jobseekers'!D11</f>
        <v>Select score 0-2</v>
      </c>
      <c r="D11" s="41"/>
      <c r="E11" s="75"/>
      <c r="F11" s="41"/>
      <c r="G11" s="41"/>
      <c r="H11" s="41"/>
    </row>
    <row r="12" spans="1:8" ht="45">
      <c r="A12" s="43">
        <v>10</v>
      </c>
      <c r="B12" s="106" t="s">
        <v>36</v>
      </c>
      <c r="C12" s="39" t="str">
        <f>'1.1 Engaging Jobseekers'!D12</f>
        <v>Select score 0-2</v>
      </c>
      <c r="D12" s="41"/>
      <c r="E12" s="75"/>
      <c r="F12" s="41"/>
      <c r="G12" s="41"/>
      <c r="H12" s="41"/>
    </row>
    <row r="13" spans="1:8" ht="15.75">
      <c r="A13" s="153" t="s">
        <v>37</v>
      </c>
      <c r="B13" s="154"/>
      <c r="C13" s="70">
        <f>'1.1 Engaging Jobseekers'!D13</f>
        <v>0</v>
      </c>
      <c r="D13" s="71"/>
      <c r="E13" s="71"/>
      <c r="F13" s="71"/>
      <c r="G13" s="71"/>
      <c r="H13" s="71"/>
    </row>
    <row r="14" spans="1:8" s="9" customFormat="1" ht="47.25">
      <c r="A14" s="157" t="s">
        <v>38</v>
      </c>
      <c r="B14" s="158"/>
      <c r="C14" s="49" t="s">
        <v>126</v>
      </c>
      <c r="D14" s="49" t="s">
        <v>127</v>
      </c>
      <c r="E14" s="21" t="s">
        <v>128</v>
      </c>
      <c r="F14" s="49" t="s">
        <v>129</v>
      </c>
      <c r="G14" s="49" t="s">
        <v>130</v>
      </c>
      <c r="H14" s="49" t="s">
        <v>131</v>
      </c>
    </row>
    <row r="15" spans="1:8" ht="68.099999999999994" customHeight="1">
      <c r="A15" s="49">
        <v>1</v>
      </c>
      <c r="B15" s="67" t="s">
        <v>39</v>
      </c>
      <c r="C15" s="39" t="str">
        <f>'1.2 VP and Action Planning'!D3</f>
        <v>Select score 0-2</v>
      </c>
      <c r="D15" s="41"/>
      <c r="E15" s="75"/>
      <c r="F15" s="41"/>
      <c r="G15" s="41"/>
      <c r="H15" s="41"/>
    </row>
    <row r="16" spans="1:8" ht="83.45" customHeight="1">
      <c r="A16" s="49">
        <v>2</v>
      </c>
      <c r="B16" s="52" t="s">
        <v>40</v>
      </c>
      <c r="C16" s="39" t="str">
        <f>'1.2 VP and Action Planning'!D4</f>
        <v>Select score 0-2</v>
      </c>
      <c r="D16" s="41"/>
      <c r="E16" s="75"/>
      <c r="F16" s="41"/>
      <c r="G16" s="41"/>
      <c r="H16" s="41"/>
    </row>
    <row r="17" spans="1:8" ht="99" customHeight="1">
      <c r="A17" s="49">
        <v>3</v>
      </c>
      <c r="B17" s="67" t="s">
        <v>41</v>
      </c>
      <c r="C17" s="39" t="str">
        <f>'1.2 VP and Action Planning'!D5</f>
        <v>Select score 0-2</v>
      </c>
      <c r="D17" s="41"/>
      <c r="E17" s="75"/>
      <c r="F17" s="41"/>
      <c r="G17" s="41"/>
      <c r="H17" s="41"/>
    </row>
    <row r="18" spans="1:8" ht="165">
      <c r="A18" s="49">
        <v>4</v>
      </c>
      <c r="B18" s="52" t="s">
        <v>42</v>
      </c>
      <c r="C18" s="39" t="str">
        <f>'1.2 VP and Action Planning'!D6</f>
        <v>Select score 0-2</v>
      </c>
      <c r="D18" s="42"/>
      <c r="E18" s="76"/>
      <c r="F18" s="41"/>
      <c r="G18" s="41"/>
      <c r="H18" s="41"/>
    </row>
    <row r="19" spans="1:8" ht="90">
      <c r="A19" s="49">
        <v>5</v>
      </c>
      <c r="B19" s="53" t="s">
        <v>43</v>
      </c>
      <c r="C19" s="39" t="str">
        <f>'1.2 VP and Action Planning'!D7</f>
        <v>Select score 0-2</v>
      </c>
      <c r="D19" s="41"/>
      <c r="E19" s="76"/>
      <c r="F19" s="41"/>
      <c r="G19" s="41"/>
      <c r="H19" s="41"/>
    </row>
    <row r="20" spans="1:8" ht="96.95" customHeight="1">
      <c r="A20" s="49">
        <v>6</v>
      </c>
      <c r="B20" s="67" t="s">
        <v>44</v>
      </c>
      <c r="C20" s="39" t="str">
        <f>'1.2 VP and Action Planning'!D8</f>
        <v>Select score 0-2</v>
      </c>
      <c r="D20" s="41"/>
      <c r="E20" s="76"/>
      <c r="F20" s="41"/>
      <c r="G20" s="41"/>
      <c r="H20" s="41"/>
    </row>
    <row r="21" spans="1:8" ht="111.6" customHeight="1">
      <c r="A21" s="49">
        <v>7</v>
      </c>
      <c r="B21" s="52" t="s">
        <v>45</v>
      </c>
      <c r="C21" s="39" t="str">
        <f>'1.2 VP and Action Planning'!D9</f>
        <v>Select score 0-2</v>
      </c>
      <c r="D21" s="77"/>
      <c r="E21" s="75"/>
      <c r="F21" s="41"/>
      <c r="G21" s="41"/>
      <c r="H21" s="41"/>
    </row>
    <row r="22" spans="1:8" ht="111.6" customHeight="1">
      <c r="A22" s="49">
        <v>8</v>
      </c>
      <c r="B22" s="52" t="s">
        <v>46</v>
      </c>
      <c r="C22" s="39" t="str">
        <f>'1.2 VP and Action Planning'!D10</f>
        <v>Select score 0-2</v>
      </c>
      <c r="D22" s="41"/>
      <c r="E22" s="75"/>
      <c r="F22" s="41"/>
      <c r="G22" s="41"/>
      <c r="H22" s="41"/>
    </row>
    <row r="23" spans="1:8" ht="66.599999999999994" customHeight="1">
      <c r="A23" s="49">
        <v>9</v>
      </c>
      <c r="B23" s="52" t="s">
        <v>47</v>
      </c>
      <c r="C23" s="39" t="str">
        <f>'1.2 VP and Action Planning'!D11</f>
        <v>Select score 0-2</v>
      </c>
      <c r="D23" s="41"/>
      <c r="E23" s="75"/>
      <c r="F23" s="41"/>
      <c r="G23" s="41"/>
      <c r="H23" s="41"/>
    </row>
    <row r="24" spans="1:8" ht="65.099999999999994" customHeight="1">
      <c r="A24" s="49">
        <v>10</v>
      </c>
      <c r="B24" s="52" t="s">
        <v>48</v>
      </c>
      <c r="C24" s="39" t="str">
        <f>'1.2 VP and Action Planning'!D12</f>
        <v>Select score 0-2</v>
      </c>
      <c r="D24" s="41"/>
      <c r="E24" s="75"/>
      <c r="F24" s="41"/>
      <c r="G24" s="41"/>
      <c r="H24" s="41"/>
    </row>
    <row r="25" spans="1:8" ht="126.6" customHeight="1">
      <c r="A25" s="49">
        <v>11</v>
      </c>
      <c r="B25" s="53" t="s">
        <v>49</v>
      </c>
      <c r="C25" s="39" t="str">
        <f>'1.2 VP and Action Planning'!D13</f>
        <v>Select score 0-2</v>
      </c>
      <c r="D25" s="41"/>
      <c r="E25" s="75"/>
      <c r="F25" s="41"/>
      <c r="G25" s="41"/>
      <c r="H25" s="41"/>
    </row>
    <row r="26" spans="1:8" ht="75">
      <c r="A26" s="49">
        <v>12</v>
      </c>
      <c r="B26" s="67" t="s">
        <v>50</v>
      </c>
      <c r="C26" s="39" t="str">
        <f>'1.2 VP and Action Planning'!D14</f>
        <v>Select score 0-2</v>
      </c>
      <c r="D26" s="41"/>
      <c r="E26" s="75"/>
      <c r="F26" s="41"/>
      <c r="G26" s="41"/>
      <c r="H26" s="41"/>
    </row>
    <row r="27" spans="1:8" ht="120">
      <c r="A27" s="49">
        <v>13</v>
      </c>
      <c r="B27" s="52" t="s">
        <v>51</v>
      </c>
      <c r="C27" s="39" t="str">
        <f>'1.2 VP and Action Planning'!D15</f>
        <v>Select score 0-2</v>
      </c>
      <c r="D27" s="54"/>
      <c r="E27" s="75"/>
      <c r="F27" s="41"/>
      <c r="G27" s="41"/>
      <c r="H27" s="41"/>
    </row>
    <row r="28" spans="1:8" ht="96.95" customHeight="1">
      <c r="A28" s="49">
        <v>14</v>
      </c>
      <c r="B28" s="52" t="s">
        <v>52</v>
      </c>
      <c r="C28" s="39" t="str">
        <f>'1.2 VP and Action Planning'!D16</f>
        <v>Select score 0-2</v>
      </c>
      <c r="D28" s="41"/>
      <c r="E28" s="75"/>
      <c r="F28" s="41"/>
      <c r="G28" s="41"/>
      <c r="H28" s="41"/>
    </row>
    <row r="29" spans="1:8" ht="15.75">
      <c r="A29" s="151" t="s">
        <v>53</v>
      </c>
      <c r="B29" s="152"/>
      <c r="C29" s="70">
        <f>'1.2 VP and Action Planning'!D17</f>
        <v>0</v>
      </c>
      <c r="D29" s="71"/>
      <c r="E29" s="71"/>
      <c r="F29" s="71"/>
      <c r="G29" s="71"/>
      <c r="H29" s="71"/>
    </row>
    <row r="30" spans="1:8" s="9" customFormat="1" ht="47.25">
      <c r="A30" s="148" t="s">
        <v>54</v>
      </c>
      <c r="B30" s="149"/>
      <c r="C30" s="49" t="s">
        <v>126</v>
      </c>
      <c r="D30" s="49" t="s">
        <v>127</v>
      </c>
      <c r="E30" s="21" t="s">
        <v>128</v>
      </c>
      <c r="F30" s="49" t="s">
        <v>129</v>
      </c>
      <c r="G30" s="49" t="s">
        <v>130</v>
      </c>
      <c r="H30" s="49" t="s">
        <v>131</v>
      </c>
    </row>
    <row r="31" spans="1:8" ht="129.6" customHeight="1">
      <c r="A31" s="49">
        <v>1</v>
      </c>
      <c r="B31" s="56" t="s">
        <v>56</v>
      </c>
      <c r="C31" s="39" t="str">
        <f>'1.3 Engaging Employers'!D3</f>
        <v>Select score 0-2</v>
      </c>
      <c r="D31" s="41"/>
      <c r="E31" s="75"/>
      <c r="F31" s="41"/>
      <c r="G31" s="41"/>
      <c r="H31" s="41"/>
    </row>
    <row r="32" spans="1:8" ht="120">
      <c r="A32" s="49">
        <v>2</v>
      </c>
      <c r="B32" s="56" t="s">
        <v>57</v>
      </c>
      <c r="C32" s="39" t="str">
        <f>'1.3 Engaging Employers'!D4</f>
        <v>Select score 0-2</v>
      </c>
      <c r="D32" s="41"/>
      <c r="E32" s="75"/>
      <c r="F32" s="41"/>
      <c r="G32" s="41"/>
      <c r="H32" s="41"/>
    </row>
    <row r="33" spans="1:8" ht="83.45" customHeight="1">
      <c r="A33" s="49">
        <v>3</v>
      </c>
      <c r="B33" s="57" t="s">
        <v>58</v>
      </c>
      <c r="C33" s="39" t="str">
        <f>'1.3 Engaging Employers'!D5</f>
        <v>Select score 0-2</v>
      </c>
      <c r="D33" s="41"/>
      <c r="E33" s="75"/>
      <c r="F33" s="41"/>
      <c r="G33" s="41"/>
      <c r="H33" s="41"/>
    </row>
    <row r="34" spans="1:8" ht="75">
      <c r="A34" s="49">
        <v>4</v>
      </c>
      <c r="B34" s="57" t="s">
        <v>59</v>
      </c>
      <c r="C34" s="39" t="str">
        <f>'1.3 Engaging Employers'!D6</f>
        <v>Select score 0-2</v>
      </c>
      <c r="D34" s="41"/>
      <c r="E34" s="75"/>
      <c r="F34" s="41"/>
      <c r="G34" s="41"/>
      <c r="H34" s="41"/>
    </row>
    <row r="35" spans="1:8" ht="60">
      <c r="A35" s="49">
        <v>5</v>
      </c>
      <c r="B35" s="57" t="s">
        <v>60</v>
      </c>
      <c r="C35" s="39" t="str">
        <f>'1.3 Engaging Employers'!D7</f>
        <v>Select score 0-2</v>
      </c>
      <c r="D35" s="41"/>
      <c r="E35" s="75"/>
      <c r="F35" s="41"/>
      <c r="G35" s="41"/>
      <c r="H35" s="41"/>
    </row>
    <row r="36" spans="1:8" ht="83.1" customHeight="1">
      <c r="A36" s="49">
        <v>6</v>
      </c>
      <c r="B36" s="57" t="s">
        <v>61</v>
      </c>
      <c r="C36" s="39" t="str">
        <f>'1.3 Engaging Employers'!D8</f>
        <v>Select score 0-2</v>
      </c>
      <c r="D36" s="41"/>
      <c r="E36" s="75"/>
      <c r="F36" s="41"/>
      <c r="G36" s="41"/>
      <c r="H36" s="41"/>
    </row>
    <row r="37" spans="1:8" ht="69" customHeight="1">
      <c r="A37" s="49">
        <v>7</v>
      </c>
      <c r="B37" s="57" t="s">
        <v>62</v>
      </c>
      <c r="C37" s="39" t="str">
        <f>'1.3 Engaging Employers'!D9</f>
        <v>Select score 0-2</v>
      </c>
      <c r="D37" s="41"/>
      <c r="E37" s="74"/>
      <c r="F37" s="41"/>
      <c r="G37" s="41"/>
      <c r="H37" s="41"/>
    </row>
    <row r="38" spans="1:8" ht="75">
      <c r="A38" s="49">
        <v>8</v>
      </c>
      <c r="B38" s="57" t="s">
        <v>63</v>
      </c>
      <c r="C38" s="39" t="str">
        <f>'1.3 Engaging Employers'!D10</f>
        <v>Select score 0-2</v>
      </c>
      <c r="D38" s="41"/>
      <c r="E38" s="75"/>
      <c r="F38" s="41"/>
      <c r="G38" s="41"/>
      <c r="H38" s="41"/>
    </row>
    <row r="39" spans="1:8" ht="84.95" customHeight="1">
      <c r="A39" s="49">
        <v>9</v>
      </c>
      <c r="B39" s="103" t="s">
        <v>64</v>
      </c>
      <c r="C39" s="39" t="str">
        <f>'1.3 Engaging Employers'!D11</f>
        <v>Select score 0-2</v>
      </c>
      <c r="D39" s="41"/>
      <c r="E39" s="75"/>
      <c r="F39" s="41"/>
      <c r="G39" s="41"/>
      <c r="H39" s="41"/>
    </row>
    <row r="40" spans="1:8" ht="87" customHeight="1">
      <c r="A40" s="49">
        <v>10</v>
      </c>
      <c r="B40" s="57" t="s">
        <v>65</v>
      </c>
      <c r="C40" s="39" t="str">
        <f>'1.3 Engaging Employers'!D12</f>
        <v>Select score 0-2</v>
      </c>
      <c r="D40" s="41"/>
      <c r="E40" s="75"/>
      <c r="F40" s="41"/>
      <c r="G40" s="41"/>
      <c r="H40" s="41"/>
    </row>
    <row r="41" spans="1:8" ht="72" customHeight="1">
      <c r="A41" s="49">
        <v>11</v>
      </c>
      <c r="B41" s="57" t="s">
        <v>66</v>
      </c>
      <c r="C41" s="39" t="str">
        <f>'1.3 Engaging Employers'!D13</f>
        <v>Select score 0-2</v>
      </c>
      <c r="D41" s="41"/>
      <c r="E41" s="75"/>
      <c r="F41" s="41"/>
      <c r="G41" s="41"/>
      <c r="H41" s="41"/>
    </row>
    <row r="42" spans="1:8" ht="84.6" customHeight="1">
      <c r="A42" s="49">
        <v>12</v>
      </c>
      <c r="B42" s="57" t="s">
        <v>67</v>
      </c>
      <c r="C42" s="39" t="str">
        <f>'1.3 Engaging Employers'!D14</f>
        <v>Select score 0-2</v>
      </c>
      <c r="D42" s="41"/>
      <c r="E42" s="75"/>
      <c r="F42" s="41"/>
      <c r="G42" s="41"/>
      <c r="H42" s="41"/>
    </row>
    <row r="43" spans="1:8" ht="75">
      <c r="A43" s="49">
        <v>13</v>
      </c>
      <c r="B43" s="57" t="s">
        <v>68</v>
      </c>
      <c r="C43" s="39" t="str">
        <f>'1.3 Engaging Employers'!D15</f>
        <v>Select score 0-2</v>
      </c>
      <c r="D43" s="41"/>
      <c r="E43" s="75"/>
      <c r="F43" s="41"/>
      <c r="G43" s="41"/>
      <c r="H43" s="41"/>
    </row>
    <row r="44" spans="1:8" ht="67.5" customHeight="1">
      <c r="A44" s="49">
        <v>14</v>
      </c>
      <c r="B44" s="108" t="s">
        <v>69</v>
      </c>
      <c r="C44" s="39" t="str">
        <f>'1.3 Engaging Employers'!D16</f>
        <v>Select score 0-2</v>
      </c>
      <c r="D44" s="41"/>
      <c r="E44" s="75"/>
      <c r="F44" s="41"/>
      <c r="G44" s="41"/>
      <c r="H44" s="41"/>
    </row>
    <row r="45" spans="1:8" ht="15.75">
      <c r="A45" s="166" t="s">
        <v>53</v>
      </c>
      <c r="B45" s="166"/>
      <c r="C45" s="72">
        <f>'1.3 Engaging Employers'!D17</f>
        <v>0</v>
      </c>
      <c r="D45" s="71"/>
      <c r="E45" s="71"/>
      <c r="F45" s="71"/>
      <c r="G45" s="71"/>
      <c r="H45" s="71"/>
    </row>
    <row r="46" spans="1:8" s="9" customFormat="1" ht="47.25">
      <c r="A46" s="157" t="s">
        <v>71</v>
      </c>
      <c r="B46" s="158"/>
      <c r="C46" s="49" t="s">
        <v>126</v>
      </c>
      <c r="D46" s="49" t="s">
        <v>127</v>
      </c>
      <c r="E46" s="21" t="s">
        <v>128</v>
      </c>
      <c r="F46" s="49" t="s">
        <v>129</v>
      </c>
      <c r="G46" s="49" t="s">
        <v>130</v>
      </c>
      <c r="H46" s="49" t="s">
        <v>131</v>
      </c>
    </row>
    <row r="47" spans="1:8" ht="131.44999999999999" customHeight="1">
      <c r="A47" s="49">
        <v>1</v>
      </c>
      <c r="B47" s="109" t="s">
        <v>73</v>
      </c>
      <c r="C47" s="39" t="str">
        <f>' 1.4 Job Match &amp; Secure Work'!D3</f>
        <v>Select score 0-2</v>
      </c>
      <c r="D47" s="41"/>
      <c r="E47" s="75"/>
      <c r="F47" s="41"/>
      <c r="G47" s="41"/>
      <c r="H47" s="41"/>
    </row>
    <row r="48" spans="1:8" ht="114.6" customHeight="1">
      <c r="A48" s="49">
        <v>2</v>
      </c>
      <c r="B48" s="52" t="s">
        <v>74</v>
      </c>
      <c r="C48" s="39" t="str">
        <f>' 1.4 Job Match &amp; Secure Work'!D4</f>
        <v>Select score 0-2</v>
      </c>
      <c r="D48" s="41"/>
      <c r="E48" s="75"/>
      <c r="F48" s="41"/>
      <c r="G48" s="41"/>
      <c r="H48" s="41"/>
    </row>
    <row r="49" spans="1:8" ht="69" customHeight="1">
      <c r="A49" s="49">
        <v>3</v>
      </c>
      <c r="B49" s="52" t="s">
        <v>75</v>
      </c>
      <c r="C49" s="39" t="str">
        <f>' 1.4 Job Match &amp; Secure Work'!D5</f>
        <v>Select score 0-2</v>
      </c>
      <c r="D49" s="41"/>
      <c r="E49" s="75"/>
      <c r="F49" s="41"/>
      <c r="G49" s="41"/>
      <c r="H49" s="41"/>
    </row>
    <row r="50" spans="1:8" ht="90">
      <c r="A50" s="49">
        <v>4</v>
      </c>
      <c r="B50" s="52" t="s">
        <v>76</v>
      </c>
      <c r="C50" s="39" t="str">
        <f>' 1.4 Job Match &amp; Secure Work'!D6</f>
        <v>Select score 0-2</v>
      </c>
      <c r="D50" s="41"/>
      <c r="E50" s="75"/>
      <c r="F50" s="41"/>
      <c r="G50" s="41"/>
      <c r="H50" s="41"/>
    </row>
    <row r="51" spans="1:8" ht="114" customHeight="1">
      <c r="A51" s="49">
        <v>5</v>
      </c>
      <c r="B51" s="52" t="s">
        <v>77</v>
      </c>
      <c r="C51" s="39" t="str">
        <f>' 1.4 Job Match &amp; Secure Work'!D7</f>
        <v>Select score 0-2</v>
      </c>
      <c r="D51" s="41"/>
      <c r="E51" s="74"/>
      <c r="F51" s="41"/>
      <c r="G51" s="41"/>
      <c r="H51" s="41"/>
    </row>
    <row r="52" spans="1:8" ht="147.6" customHeight="1">
      <c r="A52" s="49">
        <v>6</v>
      </c>
      <c r="B52" s="52" t="s">
        <v>78</v>
      </c>
      <c r="C52" s="39" t="str">
        <f>' 1.4 Job Match &amp; Secure Work'!D8</f>
        <v>Select score 0-2</v>
      </c>
      <c r="D52" s="41"/>
      <c r="E52" s="74"/>
      <c r="F52" s="41"/>
      <c r="G52" s="41"/>
      <c r="H52" s="41"/>
    </row>
    <row r="53" spans="1:8" ht="131.44999999999999" customHeight="1">
      <c r="A53" s="49">
        <v>7</v>
      </c>
      <c r="B53" s="52" t="s">
        <v>79</v>
      </c>
      <c r="C53" s="39" t="str">
        <f>' 1.4 Job Match &amp; Secure Work'!D9</f>
        <v>Select score 0-2</v>
      </c>
      <c r="D53" s="41"/>
      <c r="E53" s="74"/>
      <c r="F53" s="41"/>
      <c r="G53" s="41"/>
      <c r="H53" s="41"/>
    </row>
    <row r="54" spans="1:8" ht="69.599999999999994" customHeight="1">
      <c r="A54" s="49">
        <v>8</v>
      </c>
      <c r="B54" s="52" t="s">
        <v>80</v>
      </c>
      <c r="C54" s="39" t="str">
        <f>' 1.4 Job Match &amp; Secure Work'!D10</f>
        <v>Select score 0-2</v>
      </c>
      <c r="D54" s="41"/>
      <c r="E54" s="75"/>
      <c r="F54" s="41"/>
      <c r="G54" s="41"/>
      <c r="H54" s="41"/>
    </row>
    <row r="55" spans="1:8" ht="102" customHeight="1">
      <c r="A55" s="49">
        <v>9</v>
      </c>
      <c r="B55" s="52" t="s">
        <v>81</v>
      </c>
      <c r="C55" s="39" t="str">
        <f>' 1.4 Job Match &amp; Secure Work'!D11</f>
        <v>Select score 0-2</v>
      </c>
      <c r="D55" s="41"/>
      <c r="E55" s="75"/>
      <c r="F55" s="41"/>
      <c r="G55" s="41"/>
      <c r="H55" s="41"/>
    </row>
    <row r="56" spans="1:8" ht="117" customHeight="1">
      <c r="A56" s="49">
        <v>10</v>
      </c>
      <c r="B56" s="52" t="s">
        <v>82</v>
      </c>
      <c r="C56" s="39" t="str">
        <f>' 1.4 Job Match &amp; Secure Work'!D12</f>
        <v>Select score 0-2</v>
      </c>
      <c r="D56" s="41"/>
      <c r="E56" s="75"/>
      <c r="F56" s="41"/>
      <c r="G56" s="41"/>
      <c r="H56" s="41"/>
    </row>
    <row r="57" spans="1:8" ht="15.75">
      <c r="A57" s="151" t="s">
        <v>37</v>
      </c>
      <c r="B57" s="152"/>
      <c r="C57" s="70">
        <f>' 1.4 Job Match &amp; Secure Work'!D13</f>
        <v>0</v>
      </c>
      <c r="D57" s="71"/>
      <c r="E57" s="71"/>
      <c r="F57" s="71"/>
      <c r="G57" s="71"/>
      <c r="H57" s="71"/>
    </row>
    <row r="58" spans="1:8" s="9" customFormat="1" ht="47.25">
      <c r="A58" s="157" t="s">
        <v>83</v>
      </c>
      <c r="B58" s="158"/>
      <c r="C58" s="49" t="s">
        <v>126</v>
      </c>
      <c r="D58" s="49" t="s">
        <v>127</v>
      </c>
      <c r="E58" s="21" t="s">
        <v>128</v>
      </c>
      <c r="F58" s="49" t="s">
        <v>129</v>
      </c>
      <c r="G58" s="49" t="s">
        <v>130</v>
      </c>
      <c r="H58" s="49" t="s">
        <v>131</v>
      </c>
    </row>
    <row r="59" spans="1:8" ht="135">
      <c r="A59" s="35">
        <v>1</v>
      </c>
      <c r="B59" s="67" t="s">
        <v>84</v>
      </c>
      <c r="C59" s="39" t="str">
        <f>'1.5 In-Work Support &amp; Career'!D3</f>
        <v>Select score 0-2</v>
      </c>
      <c r="D59" s="41"/>
      <c r="E59" s="75"/>
      <c r="F59" s="41"/>
      <c r="G59" s="41"/>
      <c r="H59" s="41"/>
    </row>
    <row r="60" spans="1:8" ht="90">
      <c r="A60" s="35">
        <v>2</v>
      </c>
      <c r="B60" s="52" t="s">
        <v>85</v>
      </c>
      <c r="C60" s="39" t="str">
        <f>'1.5 In-Work Support &amp; Career'!D4</f>
        <v>Select score 0-2</v>
      </c>
      <c r="D60" s="41"/>
      <c r="E60" s="75"/>
      <c r="F60" s="41"/>
      <c r="G60" s="41"/>
      <c r="H60" s="41"/>
    </row>
    <row r="61" spans="1:8" ht="86.1" customHeight="1">
      <c r="A61" s="35">
        <v>3</v>
      </c>
      <c r="B61" s="98" t="s">
        <v>86</v>
      </c>
      <c r="C61" s="39" t="str">
        <f>'1.5 In-Work Support &amp; Career'!D5</f>
        <v>Select score 0-2</v>
      </c>
      <c r="D61" s="41"/>
      <c r="E61" s="74"/>
      <c r="F61" s="41"/>
      <c r="G61" s="41"/>
      <c r="H61" s="41"/>
    </row>
    <row r="62" spans="1:8" ht="167.1" customHeight="1">
      <c r="A62" s="35">
        <v>4</v>
      </c>
      <c r="B62" s="52" t="s">
        <v>87</v>
      </c>
      <c r="C62" s="39" t="str">
        <f>'1.5 In-Work Support &amp; Career'!D6</f>
        <v>Select score 0-2</v>
      </c>
      <c r="D62" s="41"/>
      <c r="E62" s="75"/>
      <c r="F62" s="41"/>
      <c r="G62" s="41"/>
      <c r="H62" s="41"/>
    </row>
    <row r="63" spans="1:8" ht="84.95" customHeight="1">
      <c r="A63" s="35">
        <v>5</v>
      </c>
      <c r="B63" s="52" t="s">
        <v>88</v>
      </c>
      <c r="C63" s="39" t="str">
        <f>'1.5 In-Work Support &amp; Career'!D7</f>
        <v>Select score 0-2</v>
      </c>
      <c r="D63" s="41"/>
      <c r="E63" s="75"/>
      <c r="F63" s="41"/>
      <c r="G63" s="41"/>
      <c r="H63" s="41"/>
    </row>
    <row r="64" spans="1:8" ht="70.5" customHeight="1">
      <c r="A64" s="35">
        <v>6</v>
      </c>
      <c r="B64" s="52" t="s">
        <v>89</v>
      </c>
      <c r="C64" s="39" t="str">
        <f>'1.5 In-Work Support &amp; Career'!D8</f>
        <v>Select score 0-2</v>
      </c>
      <c r="D64" s="41"/>
      <c r="E64" s="75"/>
      <c r="F64" s="41"/>
      <c r="G64" s="41"/>
      <c r="H64" s="41"/>
    </row>
    <row r="65" spans="1:8" ht="119.1" customHeight="1">
      <c r="A65" s="35">
        <v>7</v>
      </c>
      <c r="B65" s="52" t="s">
        <v>90</v>
      </c>
      <c r="C65" s="39" t="str">
        <f>'1.5 In-Work Support &amp; Career'!D9</f>
        <v>Select score 0-2</v>
      </c>
      <c r="D65" s="41"/>
      <c r="E65" s="74"/>
      <c r="F65" s="41"/>
      <c r="G65" s="41"/>
      <c r="H65" s="41"/>
    </row>
    <row r="66" spans="1:8" ht="69" customHeight="1">
      <c r="A66" s="35">
        <v>8</v>
      </c>
      <c r="B66" s="52" t="s">
        <v>91</v>
      </c>
      <c r="C66" s="39" t="str">
        <f>'1.5 In-Work Support &amp; Career'!D10</f>
        <v>Select score 0-2</v>
      </c>
      <c r="D66" s="41"/>
      <c r="E66" s="75"/>
      <c r="F66" s="41"/>
      <c r="G66" s="41"/>
      <c r="H66" s="41"/>
    </row>
    <row r="67" spans="1:8" ht="86.45" customHeight="1">
      <c r="A67" s="35">
        <v>9</v>
      </c>
      <c r="B67" s="52" t="s">
        <v>92</v>
      </c>
      <c r="C67" s="39" t="str">
        <f>'1.5 In-Work Support &amp; Career'!D11</f>
        <v>Select score 0-2</v>
      </c>
      <c r="D67" s="41"/>
      <c r="E67" s="75"/>
      <c r="F67" s="41"/>
      <c r="G67" s="41"/>
      <c r="H67" s="41"/>
    </row>
    <row r="68" spans="1:8" ht="135">
      <c r="A68" s="35">
        <v>10</v>
      </c>
      <c r="B68" s="52" t="s">
        <v>93</v>
      </c>
      <c r="C68" s="39" t="str">
        <f>'1.5 In-Work Support &amp; Career'!D12</f>
        <v>Select score 0-2</v>
      </c>
      <c r="D68" s="41"/>
      <c r="E68" s="75"/>
      <c r="F68" s="41"/>
      <c r="G68" s="41"/>
      <c r="H68" s="41"/>
    </row>
    <row r="69" spans="1:8" ht="90">
      <c r="A69" s="35">
        <v>11</v>
      </c>
      <c r="B69" s="52" t="s">
        <v>94</v>
      </c>
      <c r="C69" s="39" t="str">
        <f>'1.5 In-Work Support &amp; Career'!D13</f>
        <v>Select score 0-2</v>
      </c>
      <c r="D69" s="41"/>
      <c r="E69" s="75"/>
      <c r="F69" s="41"/>
      <c r="G69" s="41"/>
      <c r="H69" s="41"/>
    </row>
    <row r="70" spans="1:8" ht="84.95" customHeight="1">
      <c r="A70" s="35">
        <v>12</v>
      </c>
      <c r="B70" s="52" t="s">
        <v>95</v>
      </c>
      <c r="C70" s="39" t="str">
        <f>'1.5 In-Work Support &amp; Career'!D14</f>
        <v>Select score 0-2</v>
      </c>
      <c r="D70" s="41"/>
      <c r="E70" s="75"/>
      <c r="F70" s="41"/>
      <c r="G70" s="41"/>
      <c r="H70" s="41"/>
    </row>
    <row r="71" spans="1:8" ht="97.5" customHeight="1">
      <c r="A71" s="35">
        <v>13</v>
      </c>
      <c r="B71" s="52" t="s">
        <v>96</v>
      </c>
      <c r="C71" s="39" t="str">
        <f>'1.5 In-Work Support &amp; Career'!D15</f>
        <v>Select score 0-2</v>
      </c>
      <c r="D71" s="41"/>
      <c r="E71" s="75"/>
      <c r="F71" s="41"/>
      <c r="G71" s="41"/>
      <c r="H71" s="41"/>
    </row>
    <row r="72" spans="1:8" ht="86.1" customHeight="1">
      <c r="A72" s="35">
        <v>14</v>
      </c>
      <c r="B72" s="52" t="s">
        <v>97</v>
      </c>
      <c r="C72" s="39" t="str">
        <f>'1.5 In-Work Support &amp; Career'!D16</f>
        <v>Select score 0-2</v>
      </c>
      <c r="D72" s="41"/>
      <c r="E72" s="75"/>
      <c r="F72" s="41"/>
      <c r="G72" s="41"/>
      <c r="H72" s="41"/>
    </row>
    <row r="73" spans="1:8" ht="51.95" customHeight="1">
      <c r="A73" s="35">
        <v>15</v>
      </c>
      <c r="B73" s="52" t="s">
        <v>98</v>
      </c>
      <c r="C73" s="39" t="str">
        <f>'1.5 In-Work Support &amp; Career'!D17</f>
        <v>Select score 0-2</v>
      </c>
      <c r="D73" s="41"/>
      <c r="E73" s="75"/>
      <c r="F73" s="41"/>
      <c r="G73" s="41"/>
      <c r="H73" s="41"/>
    </row>
    <row r="74" spans="1:8" ht="16.5" thickBot="1">
      <c r="A74" s="155" t="s">
        <v>132</v>
      </c>
      <c r="B74" s="156"/>
      <c r="C74" s="70">
        <f>'1.5 In-Work Support &amp; Career'!D18</f>
        <v>0</v>
      </c>
      <c r="D74" s="71"/>
      <c r="E74" s="73"/>
      <c r="F74" s="73"/>
      <c r="G74" s="71"/>
      <c r="H74" s="71"/>
    </row>
    <row r="75" spans="1:8" s="9" customFormat="1" ht="47.25">
      <c r="A75" s="148" t="s">
        <v>100</v>
      </c>
      <c r="B75" s="149"/>
      <c r="C75" s="49" t="s">
        <v>126</v>
      </c>
      <c r="D75" s="49" t="s">
        <v>127</v>
      </c>
      <c r="E75" s="21" t="s">
        <v>128</v>
      </c>
      <c r="F75" s="49" t="s">
        <v>129</v>
      </c>
      <c r="G75" s="49" t="s">
        <v>130</v>
      </c>
      <c r="H75" s="49" t="s">
        <v>131</v>
      </c>
    </row>
    <row r="76" spans="1:8" ht="145.5" customHeight="1">
      <c r="A76" s="35">
        <v>1</v>
      </c>
      <c r="B76" s="56" t="s">
        <v>101</v>
      </c>
      <c r="C76" s="39" t="str">
        <f>'2.1 Business results'!D3</f>
        <v>Select score 0-2</v>
      </c>
      <c r="D76" s="41"/>
      <c r="E76" s="75"/>
      <c r="F76" s="41"/>
      <c r="G76" s="41"/>
      <c r="H76" s="41"/>
    </row>
    <row r="77" spans="1:8" ht="83.45" customHeight="1">
      <c r="A77" s="65">
        <v>2</v>
      </c>
      <c r="B77" s="86" t="s">
        <v>102</v>
      </c>
      <c r="C77" s="39" t="str">
        <f>'2.1 Business results'!D4</f>
        <v>Select score 0-2</v>
      </c>
      <c r="D77" s="41"/>
      <c r="E77" s="75"/>
      <c r="F77" s="41"/>
      <c r="G77" s="41"/>
      <c r="H77" s="41"/>
    </row>
    <row r="78" spans="1:8" ht="104.45" customHeight="1">
      <c r="A78" s="35">
        <v>3</v>
      </c>
      <c r="B78" s="57" t="s">
        <v>103</v>
      </c>
      <c r="C78" s="39" t="str">
        <f>'2.1 Business results'!D5</f>
        <v>Select score 0-2</v>
      </c>
      <c r="D78" s="41"/>
      <c r="E78" s="75"/>
      <c r="F78" s="41"/>
      <c r="G78" s="41"/>
      <c r="H78" s="41"/>
    </row>
    <row r="79" spans="1:8" ht="146.44999999999999" customHeight="1">
      <c r="A79" s="35">
        <v>4</v>
      </c>
      <c r="B79" s="57" t="s">
        <v>106</v>
      </c>
      <c r="C79" s="39" t="str">
        <f>'2.1 Business results'!D6</f>
        <v>Select score 0-2</v>
      </c>
      <c r="D79" s="41"/>
      <c r="E79" s="75"/>
      <c r="F79" s="41"/>
      <c r="G79" s="41"/>
      <c r="H79" s="41"/>
    </row>
    <row r="80" spans="1:8" ht="105">
      <c r="A80" s="35">
        <v>5</v>
      </c>
      <c r="B80" s="57" t="s">
        <v>105</v>
      </c>
      <c r="C80" s="39" t="str">
        <f>'2.1 Business results'!D7</f>
        <v>Select score 0-2</v>
      </c>
      <c r="D80" s="41"/>
      <c r="E80" s="74"/>
      <c r="F80" s="41"/>
      <c r="G80" s="41"/>
      <c r="H80" s="41"/>
    </row>
    <row r="81" spans="1:8" ht="147" customHeight="1">
      <c r="A81" s="35">
        <v>6</v>
      </c>
      <c r="B81" s="57" t="s">
        <v>106</v>
      </c>
      <c r="C81" s="39" t="str">
        <f>'2.1 Business results'!D8</f>
        <v>Select score 0-2</v>
      </c>
      <c r="D81" s="41"/>
      <c r="E81" s="75"/>
      <c r="F81" s="41"/>
      <c r="G81" s="41"/>
      <c r="H81" s="41"/>
    </row>
    <row r="82" spans="1:8" ht="103.5" customHeight="1">
      <c r="A82" s="35">
        <v>7</v>
      </c>
      <c r="B82" s="57" t="s">
        <v>107</v>
      </c>
      <c r="C82" s="39" t="str">
        <f>'2.1 Business results'!D9</f>
        <v>Select score 0-2</v>
      </c>
      <c r="D82" s="41"/>
      <c r="E82" s="75"/>
      <c r="F82" s="41"/>
      <c r="G82" s="41"/>
      <c r="H82" s="41"/>
    </row>
    <row r="83" spans="1:8" ht="86.1" customHeight="1">
      <c r="A83" s="35">
        <v>8</v>
      </c>
      <c r="B83" s="57" t="s">
        <v>108</v>
      </c>
      <c r="C83" s="39" t="str">
        <f>'2.1 Business results'!D10</f>
        <v>Select score 0-2</v>
      </c>
      <c r="D83" s="41"/>
      <c r="E83" s="75"/>
      <c r="F83" s="41"/>
      <c r="G83" s="41"/>
      <c r="H83" s="41"/>
    </row>
    <row r="84" spans="1:8" ht="15.75">
      <c r="A84" s="151" t="s">
        <v>133</v>
      </c>
      <c r="B84" s="152"/>
      <c r="C84" s="70">
        <f>'2.1 Business results'!D11</f>
        <v>0</v>
      </c>
      <c r="D84" s="71"/>
      <c r="E84" s="71"/>
      <c r="F84" s="71"/>
      <c r="G84" s="71"/>
      <c r="H84" s="71"/>
    </row>
    <row r="85" spans="1:8" s="9" customFormat="1" ht="47.25">
      <c r="A85" s="157" t="s">
        <v>110</v>
      </c>
      <c r="B85" s="158"/>
      <c r="C85" s="49" t="s">
        <v>126</v>
      </c>
      <c r="D85" s="49" t="s">
        <v>127</v>
      </c>
      <c r="E85" s="21" t="s">
        <v>128</v>
      </c>
      <c r="F85" s="49" t="s">
        <v>129</v>
      </c>
      <c r="G85" s="49" t="s">
        <v>130</v>
      </c>
      <c r="H85" s="49" t="s">
        <v>131</v>
      </c>
    </row>
    <row r="86" spans="1:8" ht="165">
      <c r="A86" s="35" t="s">
        <v>111</v>
      </c>
      <c r="B86" s="67" t="s">
        <v>134</v>
      </c>
      <c r="C86" s="39" t="str">
        <f>'2.2 KPIs'!C3</f>
        <v>Select score 0-10</v>
      </c>
      <c r="D86" s="41"/>
      <c r="E86" s="75"/>
      <c r="F86" s="41"/>
      <c r="G86" s="41"/>
      <c r="H86" s="41"/>
    </row>
    <row r="87" spans="1:8" ht="165">
      <c r="A87" s="35" t="s">
        <v>114</v>
      </c>
      <c r="B87" s="52" t="s">
        <v>135</v>
      </c>
      <c r="C87" s="39" t="str">
        <f>'2.2 KPIs'!C4</f>
        <v>Select score 0-10</v>
      </c>
      <c r="D87" s="41"/>
      <c r="E87" s="75"/>
      <c r="F87" s="41"/>
      <c r="G87" s="41"/>
      <c r="H87" s="41"/>
    </row>
    <row r="88" spans="1:8" ht="255">
      <c r="A88" s="35" t="s">
        <v>116</v>
      </c>
      <c r="B88" s="52" t="s">
        <v>136</v>
      </c>
      <c r="C88" s="39" t="str">
        <f>'2.2 KPIs'!C5</f>
        <v>Select score 0-5</v>
      </c>
      <c r="D88" s="41"/>
      <c r="E88" s="75"/>
      <c r="F88" s="41"/>
      <c r="G88" s="41"/>
      <c r="H88" s="41"/>
    </row>
    <row r="89" spans="1:8" ht="255">
      <c r="A89" s="35" t="s">
        <v>119</v>
      </c>
      <c r="B89" s="52" t="s">
        <v>137</v>
      </c>
      <c r="C89" s="39" t="str">
        <f>'2.2 KPIs'!C6</f>
        <v>Select score 0-5</v>
      </c>
      <c r="D89" s="41"/>
      <c r="E89" s="75"/>
      <c r="F89" s="41"/>
      <c r="G89" s="41"/>
      <c r="H89" s="41"/>
    </row>
    <row r="90" spans="1:8" ht="360">
      <c r="A90" s="35" t="s">
        <v>121</v>
      </c>
      <c r="B90" s="52" t="s">
        <v>138</v>
      </c>
      <c r="C90" s="39" t="str">
        <f>'2.2 KPIs'!C7</f>
        <v>Select score 0-10</v>
      </c>
      <c r="D90" s="41"/>
      <c r="E90" s="75"/>
      <c r="F90" s="41"/>
      <c r="G90" s="41"/>
      <c r="H90" s="41"/>
    </row>
    <row r="91" spans="1:8" ht="15.75">
      <c r="A91" s="162" t="s">
        <v>139</v>
      </c>
      <c r="B91" s="162"/>
      <c r="C91" s="70">
        <f>'2.2 KPIs'!C8</f>
        <v>0</v>
      </c>
      <c r="D91" s="131"/>
      <c r="E91" s="131"/>
      <c r="F91" s="131"/>
      <c r="G91" s="131"/>
      <c r="H91" s="131"/>
    </row>
  </sheetData>
  <sheetProtection algorithmName="SHA-512" hashValue="V9pvdAoSlz+9Dt/840g4GS4MfC1yZoEKuKrCSLASZySNZR9CHdA1MuOiq6Dd0gbWPiLaQO2Ojgh1jLh0dk0NLw==" saltValue="N1hNIveMT5trHriTFQEDRA==" spinCount="100000" sheet="1" formatCells="0" selectLockedCells="1"/>
  <mergeCells count="16">
    <mergeCell ref="E1:H1"/>
    <mergeCell ref="A1:B1"/>
    <mergeCell ref="A85:B85"/>
    <mergeCell ref="A45:B45"/>
    <mergeCell ref="A91:B91"/>
    <mergeCell ref="A30:B30"/>
    <mergeCell ref="A14:B14"/>
    <mergeCell ref="A84:B84"/>
    <mergeCell ref="A2:B2"/>
    <mergeCell ref="A75:B75"/>
    <mergeCell ref="A58:B58"/>
    <mergeCell ref="A46:B46"/>
    <mergeCell ref="A57:B57"/>
    <mergeCell ref="A74:B74"/>
    <mergeCell ref="A13:B13"/>
    <mergeCell ref="A29:B29"/>
  </mergeCells>
  <pageMargins left="0.25" right="0.25" top="0.75" bottom="0.75" header="0.3" footer="0.3"/>
  <pageSetup paperSize="9" orientation="landscape" r:id="rId1"/>
  <rowBreaks count="6" manualBreakCount="6">
    <brk id="13" max="16383" man="1"/>
    <brk id="29" max="16383" man="1"/>
    <brk id="45" max="16383" man="1"/>
    <brk id="57" max="16383" man="1"/>
    <brk id="74" max="16383" man="1"/>
    <brk id="8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9C53D-37EA-3B43-916D-397CCEA4865B}">
  <sheetPr>
    <tabColor theme="5" tint="-0.499984740745262"/>
  </sheetPr>
  <dimension ref="A1:G14"/>
  <sheetViews>
    <sheetView topLeftCell="A7" zoomScaleNormal="100" workbookViewId="0">
      <selection activeCell="E10" sqref="E10"/>
    </sheetView>
  </sheetViews>
  <sheetFormatPr defaultColWidth="10.85546875" defaultRowHeight="15"/>
  <cols>
    <col min="1" max="1" width="4" customWidth="1"/>
    <col min="2" max="2" width="21" customWidth="1"/>
    <col min="3" max="3" width="22.140625" customWidth="1"/>
    <col min="4" max="4" width="10.42578125" customWidth="1"/>
    <col min="5" max="5" width="18.85546875" customWidth="1"/>
    <col min="6" max="6" width="22.7109375" customWidth="1"/>
    <col min="7" max="7" width="42" customWidth="1"/>
  </cols>
  <sheetData>
    <row r="1" spans="1:7" s="24" customFormat="1" ht="33.950000000000003" customHeight="1">
      <c r="A1" s="173" t="s">
        <v>140</v>
      </c>
      <c r="B1" s="173"/>
      <c r="C1" s="174"/>
    </row>
    <row r="2" spans="1:7" s="3" customFormat="1" ht="44.1" customHeight="1">
      <c r="A2" s="171" t="s">
        <v>141</v>
      </c>
      <c r="B2" s="172"/>
      <c r="C2" s="78" t="s">
        <v>142</v>
      </c>
      <c r="D2" s="78" t="s">
        <v>143</v>
      </c>
      <c r="E2" s="78" t="s">
        <v>144</v>
      </c>
      <c r="F2" s="78" t="s">
        <v>145</v>
      </c>
      <c r="G2" s="79" t="s">
        <v>146</v>
      </c>
    </row>
    <row r="3" spans="1:7" ht="180">
      <c r="A3" s="80">
        <v>1</v>
      </c>
      <c r="B3" s="57" t="s">
        <v>26</v>
      </c>
      <c r="C3" s="81" t="s">
        <v>147</v>
      </c>
      <c r="D3" s="82" t="s">
        <v>27</v>
      </c>
      <c r="E3" s="83"/>
      <c r="F3" s="83"/>
      <c r="G3" s="84" t="s">
        <v>148</v>
      </c>
    </row>
    <row r="4" spans="1:7" ht="120">
      <c r="A4" s="85">
        <v>2</v>
      </c>
      <c r="B4" s="86" t="s">
        <v>28</v>
      </c>
      <c r="C4" s="81" t="s">
        <v>149</v>
      </c>
      <c r="D4" s="87" t="s">
        <v>27</v>
      </c>
      <c r="E4" s="88"/>
      <c r="F4" s="88"/>
      <c r="G4" s="89" t="s">
        <v>150</v>
      </c>
    </row>
    <row r="5" spans="1:7" ht="120">
      <c r="A5" s="85">
        <v>3</v>
      </c>
      <c r="B5" s="86" t="s">
        <v>29</v>
      </c>
      <c r="C5" s="84" t="s">
        <v>151</v>
      </c>
      <c r="D5" s="82" t="s">
        <v>27</v>
      </c>
      <c r="E5" s="88"/>
      <c r="F5" s="88"/>
      <c r="G5" s="84" t="s">
        <v>152</v>
      </c>
    </row>
    <row r="6" spans="1:7" ht="120">
      <c r="A6" s="85">
        <v>4</v>
      </c>
      <c r="B6" s="90" t="s">
        <v>30</v>
      </c>
      <c r="C6" s="81" t="s">
        <v>153</v>
      </c>
      <c r="D6" s="82" t="s">
        <v>27</v>
      </c>
      <c r="E6" s="88"/>
      <c r="F6" s="88"/>
      <c r="G6" s="84" t="s">
        <v>154</v>
      </c>
    </row>
    <row r="7" spans="1:7" ht="228.6" customHeight="1">
      <c r="A7" s="85">
        <v>5</v>
      </c>
      <c r="B7" s="57" t="s">
        <v>31</v>
      </c>
      <c r="C7" s="81" t="s">
        <v>155</v>
      </c>
      <c r="D7" s="82" t="s">
        <v>27</v>
      </c>
      <c r="E7" s="88"/>
      <c r="F7" s="88"/>
      <c r="G7" s="84" t="s">
        <v>156</v>
      </c>
    </row>
    <row r="8" spans="1:7" ht="150">
      <c r="A8" s="85">
        <v>6</v>
      </c>
      <c r="B8" s="86" t="s">
        <v>32</v>
      </c>
      <c r="C8" s="84" t="s">
        <v>157</v>
      </c>
      <c r="D8" s="82" t="s">
        <v>27</v>
      </c>
      <c r="E8" s="88"/>
      <c r="F8" s="88"/>
      <c r="G8" s="84" t="s">
        <v>158</v>
      </c>
    </row>
    <row r="9" spans="1:7" ht="120">
      <c r="A9" s="85">
        <v>7</v>
      </c>
      <c r="B9" s="86" t="s">
        <v>33</v>
      </c>
      <c r="C9" s="84" t="s">
        <v>159</v>
      </c>
      <c r="D9" s="82" t="s">
        <v>27</v>
      </c>
      <c r="E9" s="88"/>
      <c r="F9" s="88"/>
      <c r="G9" s="84" t="s">
        <v>160</v>
      </c>
    </row>
    <row r="10" spans="1:7" ht="135">
      <c r="A10" s="85">
        <v>8</v>
      </c>
      <c r="B10" s="86" t="s">
        <v>34</v>
      </c>
      <c r="C10" s="84" t="s">
        <v>161</v>
      </c>
      <c r="D10" s="82" t="s">
        <v>27</v>
      </c>
      <c r="E10" s="88"/>
      <c r="F10" s="88"/>
      <c r="G10" s="84" t="s">
        <v>162</v>
      </c>
    </row>
    <row r="11" spans="1:7" ht="192" customHeight="1">
      <c r="A11" s="85">
        <v>9</v>
      </c>
      <c r="B11" s="86" t="s">
        <v>35</v>
      </c>
      <c r="C11" s="91" t="s">
        <v>163</v>
      </c>
      <c r="D11" s="82" t="s">
        <v>27</v>
      </c>
      <c r="E11" s="88"/>
      <c r="F11" s="88"/>
      <c r="G11" s="84" t="s">
        <v>164</v>
      </c>
    </row>
    <row r="12" spans="1:7" ht="105">
      <c r="A12" s="85">
        <v>10</v>
      </c>
      <c r="B12" s="86" t="s">
        <v>36</v>
      </c>
      <c r="C12" s="84" t="s">
        <v>165</v>
      </c>
      <c r="D12" s="82" t="s">
        <v>27</v>
      </c>
      <c r="E12" s="92"/>
      <c r="F12" s="88"/>
      <c r="G12" s="84" t="s">
        <v>166</v>
      </c>
    </row>
    <row r="13" spans="1:7" s="7" customFormat="1" ht="32.25" customHeight="1">
      <c r="A13" s="169" t="s">
        <v>37</v>
      </c>
      <c r="B13" s="170"/>
      <c r="C13" s="93" t="s">
        <v>167</v>
      </c>
      <c r="D13" s="94">
        <f>SUM(D3:D12)</f>
        <v>0</v>
      </c>
      <c r="E13" s="95"/>
      <c r="F13" s="95"/>
      <c r="G13" s="95"/>
    </row>
    <row r="14" spans="1:7" ht="15.95" customHeight="1">
      <c r="A14" s="175" t="s">
        <v>168</v>
      </c>
      <c r="B14" s="175"/>
      <c r="C14" s="188"/>
      <c r="D14" s="96"/>
      <c r="E14" s="96"/>
      <c r="F14" s="96"/>
      <c r="G14" s="96"/>
    </row>
  </sheetData>
  <sheetProtection algorithmName="SHA-512" hashValue="m22Ge0L3GusFF+DcnXnoZnARkED7FnB7k3Pfgvu4SqNH0Ct7SZW2I+3Lahlb55N9aqtxalatfx2SN347kkEA7Q==" saltValue="zgrd96fRsLYVtwh1uZeqGQ==" spinCount="100000" sheet="1" formatCells="0" selectLockedCells="1"/>
  <mergeCells count="4">
    <mergeCell ref="A13:B13"/>
    <mergeCell ref="A2:B2"/>
    <mergeCell ref="A1:C1"/>
    <mergeCell ref="A14:C14"/>
  </mergeCells>
  <pageMargins left="0.25" right="0.25"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3E056EF-6A92-E343-8D1F-09000BD880E0}">
          <x14:formula1>
            <xm:f>Lists!$A$1:$A$4</xm:f>
          </x14:formula1>
          <xm:sqref>D3:D12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9EEBD-2583-0146-8E3F-D190981011E0}">
  <sheetPr>
    <tabColor theme="8"/>
  </sheetPr>
  <dimension ref="A1:G18"/>
  <sheetViews>
    <sheetView topLeftCell="A2" zoomScaleNormal="100" workbookViewId="0">
      <selection activeCell="E3" sqref="E3"/>
    </sheetView>
  </sheetViews>
  <sheetFormatPr defaultColWidth="10.85546875" defaultRowHeight="15"/>
  <cols>
    <col min="1" max="1" width="4.42578125" customWidth="1"/>
    <col min="2" max="2" width="21" customWidth="1"/>
    <col min="3" max="3" width="22.140625" customWidth="1"/>
    <col min="4" max="4" width="9.85546875" customWidth="1"/>
    <col min="5" max="5" width="18.85546875" customWidth="1"/>
    <col min="6" max="6" width="22.85546875" customWidth="1"/>
    <col min="7" max="7" width="42" customWidth="1"/>
  </cols>
  <sheetData>
    <row r="1" spans="1:7" s="24" customFormat="1" ht="36" customHeight="1">
      <c r="A1" s="126" t="s">
        <v>38</v>
      </c>
      <c r="B1" s="130"/>
    </row>
    <row r="2" spans="1:7" s="3" customFormat="1" ht="47.25">
      <c r="A2" s="148" t="s">
        <v>141</v>
      </c>
      <c r="B2" s="149"/>
      <c r="C2" s="21" t="s">
        <v>142</v>
      </c>
      <c r="D2" s="48" t="s">
        <v>143</v>
      </c>
      <c r="E2" s="22" t="s">
        <v>144</v>
      </c>
      <c r="F2" s="21" t="s">
        <v>145</v>
      </c>
      <c r="G2" s="22" t="s">
        <v>146</v>
      </c>
    </row>
    <row r="3" spans="1:7" ht="105">
      <c r="A3" s="49">
        <v>1</v>
      </c>
      <c r="B3" s="67" t="s">
        <v>39</v>
      </c>
      <c r="C3" s="98" t="s">
        <v>169</v>
      </c>
      <c r="D3" s="40" t="s">
        <v>27</v>
      </c>
      <c r="E3" s="133"/>
      <c r="F3" s="41"/>
      <c r="G3" s="98" t="s">
        <v>170</v>
      </c>
    </row>
    <row r="4" spans="1:7" ht="194.45" customHeight="1">
      <c r="A4" s="49">
        <v>2</v>
      </c>
      <c r="B4" s="52" t="s">
        <v>40</v>
      </c>
      <c r="C4" s="98" t="s">
        <v>171</v>
      </c>
      <c r="D4" s="40" t="s">
        <v>27</v>
      </c>
      <c r="E4" s="41"/>
      <c r="F4" s="41"/>
      <c r="G4" s="98" t="s">
        <v>172</v>
      </c>
    </row>
    <row r="5" spans="1:7" ht="129.6" customHeight="1">
      <c r="A5" s="49">
        <v>3</v>
      </c>
      <c r="B5" s="67" t="s">
        <v>41</v>
      </c>
      <c r="C5" s="98" t="s">
        <v>173</v>
      </c>
      <c r="D5" s="40" t="s">
        <v>27</v>
      </c>
      <c r="E5" s="41"/>
      <c r="F5" s="41"/>
      <c r="G5" s="98" t="s">
        <v>174</v>
      </c>
    </row>
    <row r="6" spans="1:7" ht="192.95" customHeight="1">
      <c r="A6" s="49">
        <v>4</v>
      </c>
      <c r="B6" s="52" t="s">
        <v>42</v>
      </c>
      <c r="C6" s="99" t="s">
        <v>175</v>
      </c>
      <c r="D6" s="40" t="s">
        <v>27</v>
      </c>
      <c r="E6" s="42"/>
      <c r="F6" s="100"/>
      <c r="G6" s="101" t="s">
        <v>176</v>
      </c>
    </row>
    <row r="7" spans="1:7" ht="128.44999999999999" customHeight="1">
      <c r="A7" s="49">
        <v>5</v>
      </c>
      <c r="B7" s="53" t="s">
        <v>177</v>
      </c>
      <c r="C7" s="99" t="s">
        <v>178</v>
      </c>
      <c r="D7" s="40" t="s">
        <v>27</v>
      </c>
      <c r="E7" s="41"/>
      <c r="F7" s="102"/>
      <c r="G7" s="98" t="s">
        <v>179</v>
      </c>
    </row>
    <row r="8" spans="1:7" ht="131.1" customHeight="1">
      <c r="A8" s="49">
        <v>6</v>
      </c>
      <c r="B8" s="67" t="s">
        <v>44</v>
      </c>
      <c r="C8" s="99" t="s">
        <v>180</v>
      </c>
      <c r="D8" s="40" t="s">
        <v>27</v>
      </c>
      <c r="E8" s="41"/>
      <c r="F8" s="102"/>
      <c r="G8" s="98" t="s">
        <v>181</v>
      </c>
    </row>
    <row r="9" spans="1:7" ht="165">
      <c r="A9" s="49">
        <v>7</v>
      </c>
      <c r="B9" s="52" t="s">
        <v>45</v>
      </c>
      <c r="C9" s="98" t="s">
        <v>182</v>
      </c>
      <c r="D9" s="40" t="s">
        <v>27</v>
      </c>
      <c r="E9" s="41"/>
      <c r="F9" s="41"/>
      <c r="G9" s="103" t="s">
        <v>183</v>
      </c>
    </row>
    <row r="10" spans="1:7" ht="180">
      <c r="A10" s="49">
        <v>8</v>
      </c>
      <c r="B10" s="52" t="s">
        <v>46</v>
      </c>
      <c r="C10" s="98" t="s">
        <v>184</v>
      </c>
      <c r="D10" s="40" t="s">
        <v>27</v>
      </c>
      <c r="E10" s="41"/>
      <c r="F10" s="41"/>
      <c r="G10" s="103" t="s">
        <v>185</v>
      </c>
    </row>
    <row r="11" spans="1:7" ht="105">
      <c r="A11" s="49">
        <v>9</v>
      </c>
      <c r="B11" s="52" t="s">
        <v>47</v>
      </c>
      <c r="C11" s="98" t="s">
        <v>186</v>
      </c>
      <c r="D11" s="40" t="s">
        <v>27</v>
      </c>
      <c r="E11" s="41"/>
      <c r="F11" s="41"/>
      <c r="G11" s="103" t="s">
        <v>187</v>
      </c>
    </row>
    <row r="12" spans="1:7" ht="180">
      <c r="A12" s="49">
        <v>10</v>
      </c>
      <c r="B12" s="52" t="s">
        <v>48</v>
      </c>
      <c r="C12" s="98" t="s">
        <v>188</v>
      </c>
      <c r="D12" s="40" t="s">
        <v>27</v>
      </c>
      <c r="E12" s="41"/>
      <c r="F12" s="41"/>
      <c r="G12" s="103" t="s">
        <v>189</v>
      </c>
    </row>
    <row r="13" spans="1:7" ht="150">
      <c r="A13" s="49">
        <v>11</v>
      </c>
      <c r="B13" s="53" t="s">
        <v>49</v>
      </c>
      <c r="C13" s="98" t="s">
        <v>190</v>
      </c>
      <c r="D13" s="40" t="s">
        <v>27</v>
      </c>
      <c r="E13" s="41"/>
      <c r="F13" s="41"/>
      <c r="G13" s="103" t="s">
        <v>191</v>
      </c>
    </row>
    <row r="14" spans="1:7" ht="255">
      <c r="A14" s="49">
        <v>12</v>
      </c>
      <c r="B14" s="67" t="s">
        <v>50</v>
      </c>
      <c r="C14" s="98" t="s">
        <v>192</v>
      </c>
      <c r="D14" s="40" t="s">
        <v>27</v>
      </c>
      <c r="E14" s="41"/>
      <c r="F14" s="41"/>
      <c r="G14" s="103" t="s">
        <v>193</v>
      </c>
    </row>
    <row r="15" spans="1:7" ht="180">
      <c r="A15" s="49">
        <v>13</v>
      </c>
      <c r="B15" s="52" t="s">
        <v>51</v>
      </c>
      <c r="C15" s="98" t="s">
        <v>194</v>
      </c>
      <c r="D15" s="40" t="s">
        <v>27</v>
      </c>
      <c r="E15" s="41"/>
      <c r="F15" s="54"/>
      <c r="G15" s="98" t="s">
        <v>195</v>
      </c>
    </row>
    <row r="16" spans="1:7" ht="195">
      <c r="A16" s="49">
        <v>14</v>
      </c>
      <c r="B16" s="52" t="s">
        <v>52</v>
      </c>
      <c r="C16" s="98" t="s">
        <v>196</v>
      </c>
      <c r="D16" s="40" t="s">
        <v>27</v>
      </c>
      <c r="E16" s="41"/>
      <c r="F16" s="41"/>
      <c r="G16" s="98" t="s">
        <v>197</v>
      </c>
    </row>
    <row r="17" spans="1:7" s="2" customFormat="1" ht="36.950000000000003" customHeight="1">
      <c r="A17" s="151" t="s">
        <v>53</v>
      </c>
      <c r="B17" s="152"/>
      <c r="C17" s="104" t="s">
        <v>167</v>
      </c>
      <c r="D17" s="22">
        <f>SUM(D3:D16)</f>
        <v>0</v>
      </c>
      <c r="E17" s="24"/>
      <c r="F17" s="24"/>
      <c r="G17" s="24"/>
    </row>
    <row r="18" spans="1:7" ht="15.75">
      <c r="A18" s="176" t="s">
        <v>168</v>
      </c>
      <c r="B18" s="188"/>
      <c r="C18" s="188"/>
      <c r="D18" s="188"/>
      <c r="E18" s="24"/>
      <c r="F18" s="24"/>
      <c r="G18" s="24"/>
    </row>
  </sheetData>
  <sheetProtection algorithmName="SHA-512" hashValue="WsM3PPeIa5XrT5xBPZ/Jn798ixrE9Gk/PbCSHuLyBhfpNEMTSl2nz4TjTUcFhQqcRprOA+dd6m0SmGM6aut16A==" saltValue="MJZveCtuA/OluYQXh5858Q==" spinCount="100000" sheet="1" formatCells="0" selectLockedCells="1"/>
  <mergeCells count="3">
    <mergeCell ref="A17:B17"/>
    <mergeCell ref="A18:D18"/>
    <mergeCell ref="A2:B2"/>
  </mergeCells>
  <pageMargins left="0.25" right="0.25"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B7DD4E1-4F92-A54D-96D7-8F82DD7EA084}">
          <x14:formula1>
            <xm:f>Lists!$A$1:$A$4</xm:f>
          </x14:formula1>
          <xm:sqref>D3:D16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D8163-978E-6D48-A67A-0721E9F13395}">
  <sheetPr>
    <tabColor rgb="FFFF0000"/>
  </sheetPr>
  <dimension ref="A1:G18"/>
  <sheetViews>
    <sheetView topLeftCell="A15" zoomScaleNormal="100" workbookViewId="0">
      <selection activeCell="F16" sqref="F16"/>
    </sheetView>
  </sheetViews>
  <sheetFormatPr defaultColWidth="10.85546875" defaultRowHeight="15"/>
  <cols>
    <col min="1" max="1" width="4.7109375" customWidth="1"/>
    <col min="2" max="2" width="21" customWidth="1"/>
    <col min="3" max="3" width="23.28515625" customWidth="1"/>
    <col min="4" max="4" width="10.42578125" customWidth="1"/>
    <col min="5" max="5" width="18.85546875" customWidth="1"/>
    <col min="6" max="6" width="22.85546875" customWidth="1"/>
    <col min="7" max="7" width="42" customWidth="1"/>
  </cols>
  <sheetData>
    <row r="1" spans="1:7" s="24" customFormat="1" ht="35.25" customHeight="1">
      <c r="A1" s="179" t="s">
        <v>54</v>
      </c>
      <c r="B1" s="180"/>
      <c r="C1" s="174"/>
    </row>
    <row r="2" spans="1:7" s="3" customFormat="1" ht="69" customHeight="1">
      <c r="A2" s="148" t="s">
        <v>141</v>
      </c>
      <c r="B2" s="149"/>
      <c r="C2" s="21" t="s">
        <v>142</v>
      </c>
      <c r="D2" s="48" t="s">
        <v>143</v>
      </c>
      <c r="E2" s="48" t="s">
        <v>144</v>
      </c>
      <c r="F2" s="48" t="s">
        <v>145</v>
      </c>
      <c r="G2" s="22" t="s">
        <v>146</v>
      </c>
    </row>
    <row r="3" spans="1:7" ht="148.5" customHeight="1">
      <c r="A3" s="49">
        <v>1</v>
      </c>
      <c r="B3" s="56" t="s">
        <v>56</v>
      </c>
      <c r="C3" s="103" t="s">
        <v>198</v>
      </c>
      <c r="D3" s="40" t="s">
        <v>27</v>
      </c>
      <c r="E3" s="41"/>
      <c r="F3" s="41"/>
      <c r="G3" s="98" t="s">
        <v>199</v>
      </c>
    </row>
    <row r="4" spans="1:7" ht="195">
      <c r="A4" s="49">
        <v>2</v>
      </c>
      <c r="B4" s="56" t="s">
        <v>57</v>
      </c>
      <c r="C4" s="103" t="s">
        <v>200</v>
      </c>
      <c r="D4" s="40" t="s">
        <v>27</v>
      </c>
      <c r="E4" s="41"/>
      <c r="F4" s="41"/>
      <c r="G4" s="98" t="s">
        <v>201</v>
      </c>
    </row>
    <row r="5" spans="1:7" ht="177.6" customHeight="1">
      <c r="A5" s="49">
        <v>3</v>
      </c>
      <c r="B5" s="57" t="s">
        <v>58</v>
      </c>
      <c r="C5" s="103" t="s">
        <v>202</v>
      </c>
      <c r="D5" s="40" t="s">
        <v>27</v>
      </c>
      <c r="E5" s="41"/>
      <c r="F5" s="41"/>
      <c r="G5" s="98" t="s">
        <v>203</v>
      </c>
    </row>
    <row r="6" spans="1:7" ht="176.1" customHeight="1">
      <c r="A6" s="49">
        <v>4</v>
      </c>
      <c r="B6" s="57" t="s">
        <v>59</v>
      </c>
      <c r="C6" s="103" t="s">
        <v>204</v>
      </c>
      <c r="D6" s="40" t="s">
        <v>27</v>
      </c>
      <c r="E6" s="41"/>
      <c r="F6" s="41"/>
      <c r="G6" s="98" t="s">
        <v>205</v>
      </c>
    </row>
    <row r="7" spans="1:7" ht="135">
      <c r="A7" s="49">
        <v>5</v>
      </c>
      <c r="B7" s="57" t="s">
        <v>60</v>
      </c>
      <c r="C7" s="103" t="s">
        <v>206</v>
      </c>
      <c r="D7" s="40" t="s">
        <v>27</v>
      </c>
      <c r="E7" s="41"/>
      <c r="F7" s="41"/>
      <c r="G7" s="98" t="s">
        <v>207</v>
      </c>
    </row>
    <row r="8" spans="1:7" ht="135">
      <c r="A8" s="49">
        <v>6</v>
      </c>
      <c r="B8" s="57" t="s">
        <v>61</v>
      </c>
      <c r="C8" s="103" t="s">
        <v>208</v>
      </c>
      <c r="D8" s="40" t="s">
        <v>27</v>
      </c>
      <c r="E8" s="41"/>
      <c r="F8" s="41"/>
      <c r="G8" s="98" t="s">
        <v>209</v>
      </c>
    </row>
    <row r="9" spans="1:7" ht="195">
      <c r="A9" s="49">
        <v>7</v>
      </c>
      <c r="B9" s="57" t="s">
        <v>62</v>
      </c>
      <c r="C9" s="103" t="s">
        <v>210</v>
      </c>
      <c r="D9" s="40" t="s">
        <v>27</v>
      </c>
      <c r="E9" s="41"/>
      <c r="F9" s="41"/>
      <c r="G9" s="98" t="s">
        <v>211</v>
      </c>
    </row>
    <row r="10" spans="1:7" ht="192" customHeight="1">
      <c r="A10" s="49">
        <v>8</v>
      </c>
      <c r="B10" s="57" t="s">
        <v>63</v>
      </c>
      <c r="C10" s="103" t="s">
        <v>212</v>
      </c>
      <c r="D10" s="40" t="s">
        <v>27</v>
      </c>
      <c r="E10" s="41"/>
      <c r="F10" s="41"/>
      <c r="G10" s="98" t="s">
        <v>213</v>
      </c>
    </row>
    <row r="11" spans="1:7" ht="105">
      <c r="A11" s="49">
        <v>9</v>
      </c>
      <c r="B11" s="103" t="s">
        <v>64</v>
      </c>
      <c r="C11" s="103" t="s">
        <v>214</v>
      </c>
      <c r="D11" s="40" t="s">
        <v>27</v>
      </c>
      <c r="E11" s="41"/>
      <c r="F11" s="41"/>
      <c r="G11" s="98" t="s">
        <v>215</v>
      </c>
    </row>
    <row r="12" spans="1:7" ht="99.95" customHeight="1">
      <c r="A12" s="49">
        <v>10</v>
      </c>
      <c r="B12" s="57" t="s">
        <v>65</v>
      </c>
      <c r="C12" s="103" t="s">
        <v>216</v>
      </c>
      <c r="D12" s="40" t="s">
        <v>27</v>
      </c>
      <c r="E12" s="41"/>
      <c r="F12" s="41"/>
      <c r="G12" s="98" t="s">
        <v>217</v>
      </c>
    </row>
    <row r="13" spans="1:7" ht="195">
      <c r="A13" s="49">
        <v>11</v>
      </c>
      <c r="B13" s="57" t="s">
        <v>66</v>
      </c>
      <c r="C13" s="103" t="s">
        <v>218</v>
      </c>
      <c r="D13" s="40" t="s">
        <v>27</v>
      </c>
      <c r="E13" s="41"/>
      <c r="F13" s="41"/>
      <c r="G13" s="98" t="s">
        <v>219</v>
      </c>
    </row>
    <row r="14" spans="1:7" ht="120">
      <c r="A14" s="49">
        <v>12</v>
      </c>
      <c r="B14" s="57" t="s">
        <v>67</v>
      </c>
      <c r="C14" s="103" t="s">
        <v>220</v>
      </c>
      <c r="D14" s="40" t="s">
        <v>27</v>
      </c>
      <c r="E14" s="41"/>
      <c r="F14" s="41"/>
      <c r="G14" s="98" t="s">
        <v>221</v>
      </c>
    </row>
    <row r="15" spans="1:7" ht="165">
      <c r="A15" s="49">
        <v>13</v>
      </c>
      <c r="B15" s="57" t="s">
        <v>68</v>
      </c>
      <c r="C15" s="103" t="s">
        <v>222</v>
      </c>
      <c r="D15" s="40" t="s">
        <v>27</v>
      </c>
      <c r="E15" s="41"/>
      <c r="F15" s="41"/>
      <c r="G15" s="98" t="s">
        <v>223</v>
      </c>
    </row>
    <row r="16" spans="1:7" ht="120">
      <c r="A16" s="49">
        <v>14</v>
      </c>
      <c r="B16" s="108" t="s">
        <v>69</v>
      </c>
      <c r="C16" s="103" t="s">
        <v>224</v>
      </c>
      <c r="D16" s="40" t="s">
        <v>27</v>
      </c>
      <c r="E16" s="41"/>
      <c r="F16" s="41"/>
      <c r="G16" s="98" t="s">
        <v>225</v>
      </c>
    </row>
    <row r="17" spans="1:7" s="7" customFormat="1" ht="39" customHeight="1">
      <c r="A17" s="177" t="s">
        <v>70</v>
      </c>
      <c r="B17" s="178"/>
      <c r="C17" s="110" t="s">
        <v>167</v>
      </c>
      <c r="D17" s="22">
        <f>SUM(D3:D16)</f>
        <v>0</v>
      </c>
      <c r="E17" s="111"/>
      <c r="F17" s="111"/>
      <c r="G17" s="32"/>
    </row>
    <row r="18" spans="1:7" ht="15.75">
      <c r="A18" s="176" t="s">
        <v>168</v>
      </c>
      <c r="B18" s="188"/>
      <c r="C18" s="188"/>
      <c r="D18" s="188"/>
      <c r="E18" s="24"/>
      <c r="F18" s="24"/>
      <c r="G18" s="24"/>
    </row>
  </sheetData>
  <sheetProtection algorithmName="SHA-512" hashValue="qnuNW0sxeF4US5WvM3rO1Baldd8kahFS1WvmwiEbTzZhaho2CtK8cGyLynbRus+7sVcWzjET/PPQjDAusdy3oA==" saltValue="1Fl5bC3zNYr5qPf0+/YwNg==" spinCount="100000" sheet="1" formatCells="0" selectLockedCells="1"/>
  <mergeCells count="4">
    <mergeCell ref="A17:B17"/>
    <mergeCell ref="A18:D18"/>
    <mergeCell ref="A2:B2"/>
    <mergeCell ref="A1:C1"/>
  </mergeCells>
  <pageMargins left="0.25" right="0.25"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B66CE6EA-A1D7-1E4B-93DB-FA2EC474BC6E}">
          <x14:formula1>
            <xm:f>Lists!$A$1:$A$4</xm:f>
          </x14:formula1>
          <xm:sqref>D3:D16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B5F24-FEF8-7245-97E9-964C05766098}">
  <sheetPr>
    <tabColor rgb="FF00B050"/>
  </sheetPr>
  <dimension ref="A1:G14"/>
  <sheetViews>
    <sheetView zoomScaleNormal="100" workbookViewId="0">
      <selection activeCell="E3" sqref="E3"/>
    </sheetView>
  </sheetViews>
  <sheetFormatPr defaultColWidth="10.85546875" defaultRowHeight="15"/>
  <cols>
    <col min="1" max="1" width="4.85546875" customWidth="1"/>
    <col min="2" max="2" width="21" customWidth="1"/>
    <col min="3" max="3" width="22.140625" customWidth="1"/>
    <col min="4" max="4" width="10.42578125" customWidth="1"/>
    <col min="5" max="5" width="18.85546875" customWidth="1"/>
    <col min="6" max="6" width="22.85546875" customWidth="1"/>
    <col min="7" max="7" width="42" customWidth="1"/>
  </cols>
  <sheetData>
    <row r="1" spans="1:7" s="24" customFormat="1" ht="38.25" customHeight="1">
      <c r="A1" s="126" t="s">
        <v>71</v>
      </c>
      <c r="B1" s="127"/>
    </row>
    <row r="2" spans="1:7" s="3" customFormat="1" ht="47.25">
      <c r="A2" s="148" t="s">
        <v>141</v>
      </c>
      <c r="B2" s="181"/>
      <c r="C2" s="21" t="s">
        <v>142</v>
      </c>
      <c r="D2" s="48" t="s">
        <v>143</v>
      </c>
      <c r="E2" s="48" t="s">
        <v>144</v>
      </c>
      <c r="F2" s="48" t="s">
        <v>145</v>
      </c>
      <c r="G2" s="22" t="s">
        <v>146</v>
      </c>
    </row>
    <row r="3" spans="1:7" ht="246" customHeight="1">
      <c r="A3" s="49">
        <v>1</v>
      </c>
      <c r="B3" s="109" t="s">
        <v>73</v>
      </c>
      <c r="C3" s="103" t="s">
        <v>226</v>
      </c>
      <c r="D3" s="40" t="s">
        <v>27</v>
      </c>
      <c r="E3" s="41"/>
      <c r="F3" s="41"/>
      <c r="G3" s="98" t="s">
        <v>227</v>
      </c>
    </row>
    <row r="4" spans="1:7" ht="147" customHeight="1">
      <c r="A4" s="49">
        <v>2</v>
      </c>
      <c r="B4" s="52" t="s">
        <v>74</v>
      </c>
      <c r="C4" s="103" t="s">
        <v>228</v>
      </c>
      <c r="D4" s="40" t="s">
        <v>27</v>
      </c>
      <c r="E4" s="41"/>
      <c r="F4" s="41"/>
      <c r="G4" s="98" t="s">
        <v>229</v>
      </c>
    </row>
    <row r="5" spans="1:7" ht="180">
      <c r="A5" s="49">
        <v>3</v>
      </c>
      <c r="B5" s="52" t="s">
        <v>75</v>
      </c>
      <c r="C5" s="103" t="s">
        <v>230</v>
      </c>
      <c r="D5" s="40" t="s">
        <v>27</v>
      </c>
      <c r="E5" s="41"/>
      <c r="F5" s="41"/>
      <c r="G5" s="98" t="s">
        <v>231</v>
      </c>
    </row>
    <row r="6" spans="1:7" ht="192" customHeight="1">
      <c r="A6" s="49">
        <v>4</v>
      </c>
      <c r="B6" s="52" t="s">
        <v>76</v>
      </c>
      <c r="C6" s="103" t="s">
        <v>232</v>
      </c>
      <c r="D6" s="40" t="s">
        <v>27</v>
      </c>
      <c r="E6" s="41"/>
      <c r="F6" s="41"/>
      <c r="G6" s="98" t="s">
        <v>233</v>
      </c>
    </row>
    <row r="7" spans="1:7" ht="190.5" customHeight="1">
      <c r="A7" s="49">
        <v>5</v>
      </c>
      <c r="B7" s="52" t="s">
        <v>77</v>
      </c>
      <c r="C7" s="103" t="s">
        <v>234</v>
      </c>
      <c r="D7" s="40" t="s">
        <v>27</v>
      </c>
      <c r="E7" s="41"/>
      <c r="F7" s="41"/>
      <c r="G7" s="98" t="s">
        <v>235</v>
      </c>
    </row>
    <row r="8" spans="1:7" ht="210">
      <c r="A8" s="49">
        <v>6</v>
      </c>
      <c r="B8" s="52" t="s">
        <v>78</v>
      </c>
      <c r="C8" s="103" t="s">
        <v>236</v>
      </c>
      <c r="D8" s="40" t="s">
        <v>27</v>
      </c>
      <c r="E8" s="41"/>
      <c r="F8" s="41"/>
      <c r="G8" s="98" t="s">
        <v>237</v>
      </c>
    </row>
    <row r="9" spans="1:7" ht="210">
      <c r="A9" s="49">
        <v>7</v>
      </c>
      <c r="B9" s="52" t="s">
        <v>79</v>
      </c>
      <c r="C9" s="103" t="s">
        <v>238</v>
      </c>
      <c r="D9" s="40" t="s">
        <v>27</v>
      </c>
      <c r="E9" s="41"/>
      <c r="F9" s="41"/>
      <c r="G9" s="98" t="s">
        <v>239</v>
      </c>
    </row>
    <row r="10" spans="1:7" ht="225">
      <c r="A10" s="49">
        <v>8</v>
      </c>
      <c r="B10" s="52" t="s">
        <v>240</v>
      </c>
      <c r="C10" s="103" t="s">
        <v>241</v>
      </c>
      <c r="D10" s="40" t="s">
        <v>27</v>
      </c>
      <c r="E10" s="41"/>
      <c r="F10" s="41"/>
      <c r="G10" s="98" t="s">
        <v>242</v>
      </c>
    </row>
    <row r="11" spans="1:7" ht="180">
      <c r="A11" s="49">
        <v>9</v>
      </c>
      <c r="B11" s="52" t="s">
        <v>81</v>
      </c>
      <c r="C11" s="103" t="s">
        <v>243</v>
      </c>
      <c r="D11" s="40" t="s">
        <v>27</v>
      </c>
      <c r="E11" s="41"/>
      <c r="F11" s="41"/>
      <c r="G11" s="98" t="s">
        <v>244</v>
      </c>
    </row>
    <row r="12" spans="1:7" ht="195">
      <c r="A12" s="49">
        <v>10</v>
      </c>
      <c r="B12" s="52" t="s">
        <v>82</v>
      </c>
      <c r="C12" s="103" t="s">
        <v>245</v>
      </c>
      <c r="D12" s="40" t="s">
        <v>27</v>
      </c>
      <c r="E12" s="41"/>
      <c r="F12" s="41"/>
      <c r="G12" s="98" t="s">
        <v>246</v>
      </c>
    </row>
    <row r="13" spans="1:7" s="7" customFormat="1" ht="32.450000000000003" customHeight="1">
      <c r="A13" s="177" t="s">
        <v>247</v>
      </c>
      <c r="B13" s="178"/>
      <c r="C13" s="110" t="s">
        <v>167</v>
      </c>
      <c r="D13" s="22">
        <f>SUM(D3:D12)</f>
        <v>0</v>
      </c>
      <c r="E13" s="111"/>
      <c r="F13" s="111"/>
      <c r="G13" s="32"/>
    </row>
    <row r="14" spans="1:7" ht="15.75">
      <c r="A14" s="176" t="s">
        <v>168</v>
      </c>
      <c r="B14" s="188"/>
      <c r="C14" s="188"/>
      <c r="D14" s="188"/>
      <c r="E14" s="24"/>
      <c r="F14" s="24"/>
      <c r="G14" s="24"/>
    </row>
  </sheetData>
  <sheetProtection algorithmName="SHA-512" hashValue="jFlObQuUx51ZqUxfkhSmC9CaiMBHnV52E3eYv531NHKMyJ4SKkny2P/D4yIL26UQjdjaBMunYiSc3c42jAzQzQ==" saltValue="ibF1iZdNgu7qiTnB9fwa2Q==" spinCount="100000" sheet="1" formatCells="0" selectLockedCells="1"/>
  <mergeCells count="3">
    <mergeCell ref="A13:B13"/>
    <mergeCell ref="A14:D14"/>
    <mergeCell ref="A2:B2"/>
  </mergeCells>
  <pageMargins left="0.25" right="0.25"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7B3BF37A-A6BE-7741-936C-FC712E5FCE1D}">
          <x14:formula1>
            <xm:f>Lists!$A$1:$A$4</xm:f>
          </x14:formula1>
          <xm:sqref>D3:D12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03519-D639-D54A-9C34-4EEC294D8569}">
  <sheetPr>
    <tabColor rgb="FFFFFF00"/>
  </sheetPr>
  <dimension ref="A1:G19"/>
  <sheetViews>
    <sheetView zoomScaleNormal="100" workbookViewId="0">
      <selection activeCell="E3" sqref="E3"/>
    </sheetView>
  </sheetViews>
  <sheetFormatPr defaultColWidth="10.85546875" defaultRowHeight="15"/>
  <cols>
    <col min="1" max="1" width="4.28515625" style="6" customWidth="1"/>
    <col min="2" max="2" width="21" style="6" customWidth="1"/>
    <col min="3" max="3" width="22.140625" style="6" customWidth="1"/>
    <col min="4" max="4" width="10" style="6" customWidth="1"/>
    <col min="5" max="5" width="18.85546875" style="6" customWidth="1"/>
    <col min="6" max="6" width="22.85546875" style="6" customWidth="1"/>
    <col min="7" max="7" width="42" style="6" customWidth="1"/>
    <col min="8" max="16384" width="10.85546875" style="6"/>
  </cols>
  <sheetData>
    <row r="1" spans="1:7" s="114" customFormat="1" ht="35.25" customHeight="1">
      <c r="A1" s="179" t="s">
        <v>83</v>
      </c>
      <c r="B1" s="180"/>
      <c r="C1" s="180"/>
      <c r="D1" s="174"/>
      <c r="E1" s="189"/>
    </row>
    <row r="2" spans="1:7" s="5" customFormat="1" ht="47.25">
      <c r="A2" s="148" t="s">
        <v>141</v>
      </c>
      <c r="B2" s="149"/>
      <c r="C2" s="21" t="s">
        <v>142</v>
      </c>
      <c r="D2" s="48" t="s">
        <v>248</v>
      </c>
      <c r="E2" s="48" t="s">
        <v>144</v>
      </c>
      <c r="F2" s="48" t="s">
        <v>145</v>
      </c>
      <c r="G2" s="22" t="s">
        <v>146</v>
      </c>
    </row>
    <row r="3" spans="1:7" ht="165">
      <c r="A3" s="35">
        <v>1</v>
      </c>
      <c r="B3" s="56" t="s">
        <v>84</v>
      </c>
      <c r="C3" s="103" t="s">
        <v>249</v>
      </c>
      <c r="D3" s="40" t="s">
        <v>27</v>
      </c>
      <c r="E3" s="41"/>
      <c r="F3" s="41"/>
      <c r="G3" s="98" t="s">
        <v>250</v>
      </c>
    </row>
    <row r="4" spans="1:7" ht="191.45" customHeight="1">
      <c r="A4" s="35">
        <v>2</v>
      </c>
      <c r="B4" s="57" t="s">
        <v>85</v>
      </c>
      <c r="C4" s="103" t="s">
        <v>251</v>
      </c>
      <c r="D4" s="40" t="s">
        <v>27</v>
      </c>
      <c r="E4" s="41"/>
      <c r="F4" s="41"/>
      <c r="G4" s="98" t="s">
        <v>252</v>
      </c>
    </row>
    <row r="5" spans="1:7" ht="135">
      <c r="A5" s="35">
        <v>3</v>
      </c>
      <c r="B5" s="103" t="s">
        <v>86</v>
      </c>
      <c r="C5" s="103" t="s">
        <v>253</v>
      </c>
      <c r="D5" s="40" t="s">
        <v>27</v>
      </c>
      <c r="E5" s="41"/>
      <c r="F5" s="41"/>
      <c r="G5" s="98" t="s">
        <v>254</v>
      </c>
    </row>
    <row r="6" spans="1:7" ht="300">
      <c r="A6" s="35">
        <v>4</v>
      </c>
      <c r="B6" s="57" t="s">
        <v>87</v>
      </c>
      <c r="C6" s="103" t="s">
        <v>255</v>
      </c>
      <c r="D6" s="40" t="s">
        <v>27</v>
      </c>
      <c r="E6" s="41"/>
      <c r="F6" s="41"/>
      <c r="G6" s="98" t="s">
        <v>256</v>
      </c>
    </row>
    <row r="7" spans="1:7" ht="195">
      <c r="A7" s="35">
        <v>5</v>
      </c>
      <c r="B7" s="57" t="s">
        <v>88</v>
      </c>
      <c r="C7" s="103" t="s">
        <v>257</v>
      </c>
      <c r="D7" s="40" t="s">
        <v>27</v>
      </c>
      <c r="E7" s="41"/>
      <c r="F7" s="41"/>
      <c r="G7" s="98" t="s">
        <v>258</v>
      </c>
    </row>
    <row r="8" spans="1:7" ht="150">
      <c r="A8" s="35">
        <v>6</v>
      </c>
      <c r="B8" s="57" t="s">
        <v>89</v>
      </c>
      <c r="C8" s="103" t="s">
        <v>259</v>
      </c>
      <c r="D8" s="40" t="s">
        <v>27</v>
      </c>
      <c r="E8" s="41"/>
      <c r="F8" s="41"/>
      <c r="G8" s="98" t="s">
        <v>260</v>
      </c>
    </row>
    <row r="9" spans="1:7" ht="147" customHeight="1">
      <c r="A9" s="35">
        <v>7</v>
      </c>
      <c r="B9" s="57" t="s">
        <v>90</v>
      </c>
      <c r="C9" s="103" t="s">
        <v>261</v>
      </c>
      <c r="D9" s="40" t="s">
        <v>27</v>
      </c>
      <c r="E9" s="41"/>
      <c r="F9" s="41"/>
      <c r="G9" s="98" t="s">
        <v>262</v>
      </c>
    </row>
    <row r="10" spans="1:7" ht="134.1" customHeight="1">
      <c r="A10" s="35">
        <v>8</v>
      </c>
      <c r="B10" s="57" t="s">
        <v>91</v>
      </c>
      <c r="C10" s="103" t="s">
        <v>263</v>
      </c>
      <c r="D10" s="40" t="s">
        <v>27</v>
      </c>
      <c r="E10" s="41"/>
      <c r="F10" s="41"/>
      <c r="G10" s="98" t="s">
        <v>264</v>
      </c>
    </row>
    <row r="11" spans="1:7" ht="131.1" customHeight="1">
      <c r="A11" s="35">
        <v>9</v>
      </c>
      <c r="B11" s="57" t="s">
        <v>92</v>
      </c>
      <c r="C11" s="103" t="s">
        <v>265</v>
      </c>
      <c r="D11" s="40" t="s">
        <v>27</v>
      </c>
      <c r="E11" s="41"/>
      <c r="F11" s="41"/>
      <c r="G11" s="98" t="s">
        <v>266</v>
      </c>
    </row>
    <row r="12" spans="1:7" ht="182.1" customHeight="1">
      <c r="A12" s="35">
        <v>10</v>
      </c>
      <c r="B12" s="57" t="s">
        <v>93</v>
      </c>
      <c r="C12" s="103" t="s">
        <v>267</v>
      </c>
      <c r="D12" s="40" t="s">
        <v>27</v>
      </c>
      <c r="E12" s="41"/>
      <c r="F12" s="41"/>
      <c r="G12" s="98" t="s">
        <v>268</v>
      </c>
    </row>
    <row r="13" spans="1:7" ht="135">
      <c r="A13" s="35">
        <v>11</v>
      </c>
      <c r="B13" s="57" t="s">
        <v>94</v>
      </c>
      <c r="C13" s="103" t="s">
        <v>269</v>
      </c>
      <c r="D13" s="40" t="s">
        <v>27</v>
      </c>
      <c r="E13" s="41"/>
      <c r="F13" s="41"/>
      <c r="G13" s="98" t="s">
        <v>270</v>
      </c>
    </row>
    <row r="14" spans="1:7" ht="246" customHeight="1">
      <c r="A14" s="35">
        <v>12</v>
      </c>
      <c r="B14" s="57" t="s">
        <v>95</v>
      </c>
      <c r="C14" s="103" t="s">
        <v>271</v>
      </c>
      <c r="D14" s="40" t="s">
        <v>27</v>
      </c>
      <c r="E14" s="41"/>
      <c r="F14" s="41"/>
      <c r="G14" s="98" t="s">
        <v>272</v>
      </c>
    </row>
    <row r="15" spans="1:7" ht="195">
      <c r="A15" s="35">
        <v>13</v>
      </c>
      <c r="B15" s="57" t="s">
        <v>96</v>
      </c>
      <c r="C15" s="103" t="s">
        <v>273</v>
      </c>
      <c r="D15" s="40" t="s">
        <v>27</v>
      </c>
      <c r="E15" s="41"/>
      <c r="F15" s="41"/>
      <c r="G15" s="98" t="s">
        <v>274</v>
      </c>
    </row>
    <row r="16" spans="1:7" ht="135">
      <c r="A16" s="35">
        <v>14</v>
      </c>
      <c r="B16" s="57" t="s">
        <v>97</v>
      </c>
      <c r="C16" s="103" t="s">
        <v>275</v>
      </c>
      <c r="D16" s="40" t="s">
        <v>27</v>
      </c>
      <c r="E16" s="41"/>
      <c r="F16" s="41"/>
      <c r="G16" s="98" t="s">
        <v>276</v>
      </c>
    </row>
    <row r="17" spans="1:7" ht="207" customHeight="1">
      <c r="A17" s="35">
        <v>15</v>
      </c>
      <c r="B17" s="57" t="s">
        <v>98</v>
      </c>
      <c r="C17" s="103" t="s">
        <v>277</v>
      </c>
      <c r="D17" s="40" t="s">
        <v>27</v>
      </c>
      <c r="E17" s="41"/>
      <c r="F17" s="41"/>
      <c r="G17" s="98" t="s">
        <v>278</v>
      </c>
    </row>
    <row r="18" spans="1:7" ht="32.450000000000003" customHeight="1" thickBot="1">
      <c r="A18" s="155" t="s">
        <v>132</v>
      </c>
      <c r="B18" s="156"/>
      <c r="C18" s="104" t="s">
        <v>167</v>
      </c>
      <c r="D18" s="22">
        <f>SUM(D3:D17)</f>
        <v>0</v>
      </c>
      <c r="E18" s="113"/>
      <c r="F18" s="113"/>
      <c r="G18" s="114"/>
    </row>
    <row r="19" spans="1:7" ht="15.75">
      <c r="A19" s="176" t="s">
        <v>168</v>
      </c>
      <c r="B19" s="188"/>
      <c r="C19" s="188"/>
      <c r="D19" s="188"/>
      <c r="E19" s="114"/>
      <c r="F19" s="114"/>
      <c r="G19" s="114"/>
    </row>
  </sheetData>
  <sheetProtection algorithmName="SHA-512" hashValue="wfpzIPv4xFOLqR2WCa2OntDyZMOnROCIAVRV5uW5gAxTgF51kt5QLoraoRCmHhJUp6wyTtdCdvElFFB03OLRdA==" saltValue="szAogHCw4nuyQwysly6Zmw==" spinCount="100000" sheet="1" formatCells="0" selectLockedCells="1"/>
  <mergeCells count="4">
    <mergeCell ref="A18:B18"/>
    <mergeCell ref="A19:D19"/>
    <mergeCell ref="A2:B2"/>
    <mergeCell ref="A1:E1"/>
  </mergeCells>
  <pageMargins left="0.25" right="0.25"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5433D1B7-4E1A-EB42-8187-AA3A43D0E84B}">
          <x14:formula1>
            <xm:f>Lists!$A$1:$A$4</xm:f>
          </x14:formula1>
          <xm:sqref>D3:D17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AF51102E7239643B44CC88E4305C0BB" ma:contentTypeVersion="7" ma:contentTypeDescription="Create a new document." ma:contentTypeScope="" ma:versionID="e5bc9a9a44d1ef5f785a1ae90778108a">
  <xsd:schema xmlns:xsd="http://www.w3.org/2001/XMLSchema" xmlns:xs="http://www.w3.org/2001/XMLSchema" xmlns:p="http://schemas.microsoft.com/office/2006/metadata/properties" xmlns:ns2="906e8a3f-b94f-4501-ab82-cf344e416d4f" targetNamespace="http://schemas.microsoft.com/office/2006/metadata/properties" ma:root="true" ma:fieldsID="642c5428abbb0fe24a5c7642d4e0c53a" ns2:_="">
    <xsd:import namespace="906e8a3f-b94f-4501-ab82-cf344e416d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6e8a3f-b94f-4501-ab82-cf344e416d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B5A1F3-2BF7-407C-B231-1772172A71A4}"/>
</file>

<file path=customXml/itemProps2.xml><?xml version="1.0" encoding="utf-8"?>
<ds:datastoreItem xmlns:ds="http://schemas.openxmlformats.org/officeDocument/2006/customXml" ds:itemID="{C1A8ECAE-7115-479D-9E45-21450E6D9D24}"/>
</file>

<file path=customXml/itemProps3.xml><?xml version="1.0" encoding="utf-8"?>
<ds:datastoreItem xmlns:ds="http://schemas.openxmlformats.org/officeDocument/2006/customXml" ds:itemID="{CBC32530-AC24-4549-9BA8-CC2BBAABB9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Nerise Oldfield-Thompson</dc:creator>
  <cp:keywords/>
  <dc:description/>
  <cp:lastModifiedBy/>
  <cp:revision/>
  <dcterms:created xsi:type="dcterms:W3CDTF">2023-12-13T16:50:24Z</dcterms:created>
  <dcterms:modified xsi:type="dcterms:W3CDTF">2026-08-10T19:31:41Z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0x010100BAF51102E7239643B44CC88E4305C0BB</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